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3" windowHeight="10000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<sst xmlns="http://schemas.openxmlformats.org/spreadsheetml/2006/main" count="781" uniqueCount="297">
  <si>
    <t>2023年1月水、电、气用量汇总表</t>
  </si>
  <si>
    <t>序号</t>
  </si>
  <si>
    <t>用电项目</t>
  </si>
  <si>
    <t>用电量</t>
  </si>
  <si>
    <t>单价（元）</t>
  </si>
  <si>
    <t>金额（元）</t>
  </si>
  <si>
    <t>发票号码</t>
  </si>
  <si>
    <t>备注</t>
  </si>
  <si>
    <t>稽山用电1</t>
  </si>
  <si>
    <t>月&lt;230千瓦时0.538元</t>
  </si>
  <si>
    <t>杜樱苑1-4</t>
  </si>
  <si>
    <t>月&lt;400千瓦时0.588元</t>
  </si>
  <si>
    <t>38939917-39901505</t>
  </si>
  <si>
    <t>6-12幢</t>
  </si>
  <si>
    <t>月&gt;400千瓦时0.838元</t>
  </si>
  <si>
    <t>电费</t>
  </si>
  <si>
    <t>稽山用电2</t>
  </si>
  <si>
    <t>居民78714</t>
  </si>
  <si>
    <t>39910710</t>
  </si>
  <si>
    <t>工商1606</t>
  </si>
  <si>
    <t>稽山用电3</t>
  </si>
  <si>
    <t>居民230888</t>
  </si>
  <si>
    <t>39901360</t>
  </si>
  <si>
    <t>工商4712</t>
  </si>
  <si>
    <t>镜湖用电1</t>
  </si>
  <si>
    <t>38939958</t>
  </si>
  <si>
    <t>9幢高配</t>
  </si>
  <si>
    <t>镜湖用电2</t>
  </si>
  <si>
    <t>38951430</t>
  </si>
  <si>
    <t>小高层高配</t>
  </si>
  <si>
    <t>镜湖用电3</t>
  </si>
  <si>
    <t>39901439</t>
  </si>
  <si>
    <t>镜湖用电4</t>
  </si>
  <si>
    <t>39910711</t>
  </si>
  <si>
    <t>稽山生活用水1</t>
  </si>
  <si>
    <t>95471418</t>
  </si>
  <si>
    <t>英语、东语、西语、（教育）</t>
  </si>
  <si>
    <t>稽山生活用水2</t>
  </si>
  <si>
    <t>95471400</t>
  </si>
  <si>
    <t>图书馆、管理、体育馆</t>
  </si>
  <si>
    <t>稽山生活用水3</t>
  </si>
  <si>
    <t>95471505</t>
  </si>
  <si>
    <t>东区教育楼</t>
  </si>
  <si>
    <t>稽山生活用水4</t>
  </si>
  <si>
    <t>95471413</t>
  </si>
  <si>
    <t>东区宿舍楼</t>
  </si>
  <si>
    <t>稽山消防用水1</t>
  </si>
  <si>
    <t>95471417</t>
  </si>
  <si>
    <t>阳明路8号消防</t>
  </si>
  <si>
    <t>稽山消防用水2</t>
  </si>
  <si>
    <t>95471530</t>
  </si>
  <si>
    <t>东区消防</t>
  </si>
  <si>
    <t>稽山消防用水3</t>
  </si>
  <si>
    <t>95471481</t>
  </si>
  <si>
    <t>学院西大门（消防）</t>
  </si>
  <si>
    <t>镜湖生活用水1（南门群贤路以北）</t>
  </si>
  <si>
    <t>95471540</t>
  </si>
  <si>
    <t>镜湖生活用水2（站前大道东大门以北）</t>
  </si>
  <si>
    <t>95187215</t>
  </si>
  <si>
    <t>镜湖消防用水</t>
  </si>
  <si>
    <t>95186042</t>
  </si>
  <si>
    <t>2023年2月水、电、气用量汇总表</t>
  </si>
  <si>
    <t>表位置</t>
  </si>
  <si>
    <r>
      <rPr>
        <sz val="12"/>
        <rFont val="宋体"/>
        <charset val="134"/>
      </rPr>
      <t>杜樱苑1</t>
    </r>
    <r>
      <rPr>
        <sz val="12"/>
        <rFont val="宋体"/>
        <charset val="134"/>
      </rPr>
      <t>-4</t>
    </r>
  </si>
  <si>
    <t>38964218-39921603</t>
  </si>
  <si>
    <r>
      <rPr>
        <sz val="12"/>
        <rFont val="宋体"/>
        <charset val="134"/>
      </rPr>
      <t>6</t>
    </r>
    <r>
      <rPr>
        <sz val="12"/>
        <rFont val="宋体"/>
        <charset val="134"/>
      </rPr>
      <t>-12幢</t>
    </r>
  </si>
  <si>
    <t>居民88435</t>
  </si>
  <si>
    <t>39637022</t>
  </si>
  <si>
    <t>工商1805</t>
  </si>
  <si>
    <t>居民86397</t>
  </si>
  <si>
    <t>38964235</t>
  </si>
  <si>
    <t>工商1763</t>
  </si>
  <si>
    <t>38964290</t>
  </si>
  <si>
    <t>38964292</t>
  </si>
  <si>
    <t>39923446</t>
  </si>
  <si>
    <t>39923447</t>
  </si>
  <si>
    <t>镜湖用电5</t>
  </si>
  <si>
    <t>26941751</t>
  </si>
  <si>
    <t>26941784</t>
  </si>
  <si>
    <t>26941873</t>
  </si>
  <si>
    <t>26941763</t>
  </si>
  <si>
    <t>26941750</t>
  </si>
  <si>
    <t>26941819</t>
  </si>
  <si>
    <t>26941887</t>
  </si>
  <si>
    <t>26941800</t>
  </si>
  <si>
    <t>93011287</t>
  </si>
  <si>
    <t>镜湖食堂天然气</t>
  </si>
  <si>
    <t>2022.12-2023.3</t>
  </si>
  <si>
    <t>稽山食堂天然气</t>
  </si>
  <si>
    <t>2023年3月水、电、气用量汇总表</t>
  </si>
  <si>
    <t>39948961-39949150</t>
  </si>
  <si>
    <t>居民307798</t>
  </si>
  <si>
    <t>39948958</t>
  </si>
  <si>
    <t>工商6282</t>
  </si>
  <si>
    <t>居民259034</t>
  </si>
  <si>
    <t>39955985</t>
  </si>
  <si>
    <t>工商5286</t>
  </si>
  <si>
    <t>39650153</t>
  </si>
  <si>
    <t>39948966</t>
  </si>
  <si>
    <t>39948976</t>
  </si>
  <si>
    <t>39955938</t>
  </si>
  <si>
    <t>95864235</t>
  </si>
  <si>
    <t>95864394</t>
  </si>
  <si>
    <t>95864297</t>
  </si>
  <si>
    <t>95864232</t>
  </si>
  <si>
    <t>95864237</t>
  </si>
  <si>
    <t>95864338</t>
  </si>
  <si>
    <t>95864286</t>
  </si>
  <si>
    <t>95864354</t>
  </si>
  <si>
    <t>95854714</t>
  </si>
  <si>
    <t>95854562</t>
  </si>
  <si>
    <t>2023年4月水、电、气用量汇总表</t>
  </si>
  <si>
    <t>39670507-39967425</t>
  </si>
  <si>
    <t>居民239042</t>
  </si>
  <si>
    <t>39675862</t>
  </si>
  <si>
    <t>工商4878</t>
  </si>
  <si>
    <t>居民340021</t>
  </si>
  <si>
    <t>39967344</t>
  </si>
  <si>
    <t>工商6939</t>
  </si>
  <si>
    <t>39670593</t>
  </si>
  <si>
    <t>39675868</t>
  </si>
  <si>
    <t>39967425</t>
  </si>
  <si>
    <t>39968549</t>
  </si>
  <si>
    <t>96055513</t>
  </si>
  <si>
    <t>96055440</t>
  </si>
  <si>
    <t>96055467</t>
  </si>
  <si>
    <t>96055508</t>
  </si>
  <si>
    <t>96055514</t>
  </si>
  <si>
    <t>96055495</t>
  </si>
  <si>
    <t>96055561</t>
  </si>
  <si>
    <t>96042607</t>
  </si>
  <si>
    <t>96055503</t>
  </si>
  <si>
    <t>96043257</t>
  </si>
  <si>
    <t>2023年5月水、电、气用量汇总表</t>
  </si>
  <si>
    <t>68318589-68318769</t>
  </si>
  <si>
    <t>居民265384</t>
  </si>
  <si>
    <t>68318604</t>
  </si>
  <si>
    <t>工商5416</t>
  </si>
  <si>
    <t>居民227595</t>
  </si>
  <si>
    <t>68324449</t>
  </si>
  <si>
    <t>工商4645</t>
  </si>
  <si>
    <t>68318593</t>
  </si>
  <si>
    <t>68318600</t>
  </si>
  <si>
    <t>68325274</t>
  </si>
  <si>
    <t>68325275</t>
  </si>
  <si>
    <t>72733168</t>
  </si>
  <si>
    <t>70391274</t>
  </si>
  <si>
    <t>72729960</t>
  </si>
  <si>
    <t>72729984</t>
  </si>
  <si>
    <t>72733167</t>
  </si>
  <si>
    <t>72729964</t>
  </si>
  <si>
    <t>70391297</t>
  </si>
  <si>
    <t>70391266</t>
  </si>
  <si>
    <t>72725985</t>
  </si>
  <si>
    <t>70386624</t>
  </si>
  <si>
    <t>2023年6月水、电、气用量汇总表</t>
  </si>
  <si>
    <t>68356221-68362211</t>
  </si>
  <si>
    <t>居民470165</t>
  </si>
  <si>
    <t>39683264</t>
  </si>
  <si>
    <t>工商9595</t>
  </si>
  <si>
    <t>居民362208</t>
  </si>
  <si>
    <t>68356223</t>
  </si>
  <si>
    <t>工商7392</t>
  </si>
  <si>
    <t>39683273</t>
  </si>
  <si>
    <t>68356222</t>
  </si>
  <si>
    <t>68356224</t>
  </si>
  <si>
    <t>6836360</t>
  </si>
  <si>
    <t>72772071</t>
  </si>
  <si>
    <t>70433342</t>
  </si>
  <si>
    <t>70433309</t>
  </si>
  <si>
    <t>72722069</t>
  </si>
  <si>
    <t>72772072</t>
  </si>
  <si>
    <t>72772042</t>
  </si>
  <si>
    <t>70433305</t>
  </si>
  <si>
    <t>70431745</t>
  </si>
  <si>
    <t>70433327</t>
  </si>
  <si>
    <t>72770496</t>
  </si>
  <si>
    <t>2023年7月水、电、气用量汇总表</t>
  </si>
  <si>
    <t>居民264130</t>
  </si>
  <si>
    <t>68376150</t>
  </si>
  <si>
    <t>工商5390</t>
  </si>
  <si>
    <t>居民210112</t>
  </si>
  <si>
    <t>68381682</t>
  </si>
  <si>
    <t>工商4288</t>
  </si>
  <si>
    <t>39602409</t>
  </si>
  <si>
    <t>39602430</t>
  </si>
  <si>
    <t>68376151</t>
  </si>
  <si>
    <t>68376152</t>
  </si>
  <si>
    <t>70454523</t>
  </si>
  <si>
    <t>70454504</t>
  </si>
  <si>
    <t>70454563</t>
  </si>
  <si>
    <t>70454515</t>
  </si>
  <si>
    <t>72860378</t>
  </si>
  <si>
    <t>70456124</t>
  </si>
  <si>
    <t>70454556</t>
  </si>
  <si>
    <t>70363282</t>
  </si>
  <si>
    <t>72858862</t>
  </si>
  <si>
    <t>72852577</t>
  </si>
  <si>
    <t>2023年8月水、电、气用量汇总表</t>
  </si>
  <si>
    <t>居民118384</t>
  </si>
  <si>
    <t>39627205</t>
  </si>
  <si>
    <t>工商2416</t>
  </si>
  <si>
    <t>居民172010</t>
  </si>
  <si>
    <t>39634524</t>
  </si>
  <si>
    <t>工商3510</t>
  </si>
  <si>
    <r>
      <rPr>
        <sz val="12"/>
        <rFont val="宋体"/>
        <charset val="134"/>
      </rPr>
      <t>396</t>
    </r>
    <r>
      <rPr>
        <sz val="12"/>
        <rFont val="宋体"/>
        <charset val="134"/>
      </rPr>
      <t>27204</t>
    </r>
  </si>
  <si>
    <r>
      <rPr>
        <sz val="12"/>
        <rFont val="宋体"/>
        <charset val="134"/>
      </rPr>
      <t>396</t>
    </r>
    <r>
      <rPr>
        <sz val="12"/>
        <rFont val="宋体"/>
        <charset val="134"/>
      </rPr>
      <t>27206</t>
    </r>
  </si>
  <si>
    <t>68408941</t>
  </si>
  <si>
    <r>
      <rPr>
        <sz val="12"/>
        <rFont val="宋体"/>
        <charset val="134"/>
      </rPr>
      <t>68</t>
    </r>
    <r>
      <rPr>
        <sz val="12"/>
        <rFont val="宋体"/>
        <charset val="134"/>
      </rPr>
      <t>408942</t>
    </r>
  </si>
  <si>
    <t>72412054</t>
  </si>
  <si>
    <t>72938129</t>
  </si>
  <si>
    <t>72410237</t>
  </si>
  <si>
    <t>72410171</t>
  </si>
  <si>
    <t>72412055</t>
  </si>
  <si>
    <t>72938154</t>
  </si>
  <si>
    <t>72938185</t>
  </si>
  <si>
    <t>72932369</t>
  </si>
  <si>
    <t>72938195</t>
  </si>
  <si>
    <t>72931926</t>
  </si>
  <si>
    <t>2023年9月水、电、气用量汇总表</t>
  </si>
  <si>
    <r>
      <rPr>
        <sz val="10"/>
        <rFont val="宋体"/>
        <charset val="134"/>
      </rPr>
      <t>居民9</t>
    </r>
    <r>
      <rPr>
        <sz val="10"/>
        <rFont val="宋体"/>
        <charset val="134"/>
      </rPr>
      <t>6432</t>
    </r>
  </si>
  <si>
    <r>
      <rPr>
        <sz val="12"/>
        <rFont val="宋体"/>
        <charset val="134"/>
      </rPr>
      <t>6</t>
    </r>
    <r>
      <rPr>
        <sz val="12"/>
        <rFont val="宋体"/>
        <charset val="134"/>
      </rPr>
      <t>8434803</t>
    </r>
  </si>
  <si>
    <r>
      <rPr>
        <sz val="10"/>
        <rFont val="宋体"/>
        <charset val="134"/>
      </rPr>
      <t>工商1</t>
    </r>
    <r>
      <rPr>
        <sz val="10"/>
        <rFont val="宋体"/>
        <charset val="134"/>
      </rPr>
      <t>968</t>
    </r>
  </si>
  <si>
    <r>
      <rPr>
        <sz val="10"/>
        <rFont val="宋体"/>
        <charset val="134"/>
      </rPr>
      <t>居民4</t>
    </r>
    <r>
      <rPr>
        <sz val="10"/>
        <rFont val="宋体"/>
        <charset val="134"/>
      </rPr>
      <t>13168</t>
    </r>
  </si>
  <si>
    <r>
      <rPr>
        <sz val="12"/>
        <rFont val="宋体"/>
        <charset val="134"/>
      </rPr>
      <t>6</t>
    </r>
    <r>
      <rPr>
        <sz val="12"/>
        <rFont val="宋体"/>
        <charset val="134"/>
      </rPr>
      <t>8475671</t>
    </r>
  </si>
  <si>
    <r>
      <rPr>
        <sz val="10"/>
        <rFont val="宋体"/>
        <charset val="134"/>
      </rPr>
      <t>工商8</t>
    </r>
    <r>
      <rPr>
        <sz val="10"/>
        <rFont val="宋体"/>
        <charset val="134"/>
      </rPr>
      <t>432</t>
    </r>
  </si>
  <si>
    <t>68434802</t>
  </si>
  <si>
    <t>68434804</t>
  </si>
  <si>
    <t>68476453</t>
  </si>
  <si>
    <t>68476454</t>
  </si>
  <si>
    <t>71180334</t>
  </si>
  <si>
    <t>71180319</t>
  </si>
  <si>
    <t>71180304</t>
  </si>
  <si>
    <t>71180329</t>
  </si>
  <si>
    <t>72451335</t>
  </si>
  <si>
    <t>72451326</t>
  </si>
  <si>
    <t>72451300</t>
  </si>
  <si>
    <t>72451328</t>
  </si>
  <si>
    <t>72449783</t>
  </si>
  <si>
    <t>72449804</t>
  </si>
  <si>
    <t>2023.6-2023.10</t>
  </si>
  <si>
    <t>2023年10月水、电、气用量汇总表</t>
  </si>
  <si>
    <t>68442615 68504018</t>
  </si>
  <si>
    <t>居民337042</t>
  </si>
  <si>
    <t>68442513</t>
  </si>
  <si>
    <t>工商6878</t>
  </si>
  <si>
    <t>居民269069</t>
  </si>
  <si>
    <t>68504020</t>
  </si>
  <si>
    <t>工商5491</t>
  </si>
  <si>
    <t>68442511</t>
  </si>
  <si>
    <t>68442512</t>
  </si>
  <si>
    <t>68504019</t>
  </si>
  <si>
    <t>68504021</t>
  </si>
  <si>
    <t>64760309</t>
  </si>
  <si>
    <t>64760271</t>
  </si>
  <si>
    <t>72326221</t>
  </si>
  <si>
    <t>64760299</t>
  </si>
  <si>
    <t>64760310</t>
  </si>
  <si>
    <t>64760456</t>
  </si>
  <si>
    <t>64760354</t>
  </si>
  <si>
    <t>64754624</t>
  </si>
  <si>
    <t>64760478</t>
  </si>
  <si>
    <t>72320813</t>
  </si>
  <si>
    <t>2023年11月水、电、气用量汇总表</t>
  </si>
  <si>
    <t>77750856 77745130</t>
  </si>
  <si>
    <t>居民234181</t>
  </si>
  <si>
    <t>77745129</t>
  </si>
  <si>
    <t>工商4779</t>
  </si>
  <si>
    <t>居民415520</t>
  </si>
  <si>
    <t>77751213</t>
  </si>
  <si>
    <t>工商21200</t>
  </si>
  <si>
    <t>77741528</t>
  </si>
  <si>
    <t>77745131</t>
  </si>
  <si>
    <t>77751214</t>
  </si>
  <si>
    <t>77751215</t>
  </si>
  <si>
    <t>71247067</t>
  </si>
  <si>
    <t>71247539</t>
  </si>
  <si>
    <t>71248118</t>
  </si>
  <si>
    <t>71248319</t>
  </si>
  <si>
    <t>71247645</t>
  </si>
  <si>
    <t>71248067</t>
  </si>
  <si>
    <t>71246820</t>
  </si>
  <si>
    <t>71232762</t>
  </si>
  <si>
    <t>71247613</t>
  </si>
  <si>
    <t>71233372</t>
  </si>
  <si>
    <t>2023年12月水、电、气用量汇总表</t>
  </si>
  <si>
    <t>78022383 68396760</t>
  </si>
  <si>
    <t>居民247352</t>
  </si>
  <si>
    <t>68396763</t>
  </si>
  <si>
    <t>工商5048</t>
  </si>
  <si>
    <t>居民539941</t>
  </si>
  <si>
    <t>73842203</t>
  </si>
  <si>
    <t>工商11019</t>
  </si>
  <si>
    <t>68396761</t>
  </si>
  <si>
    <t>68396762</t>
  </si>
  <si>
    <t>73842333</t>
  </si>
  <si>
    <t>73842360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</si>
</sst>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_);[Red]\(0.00\)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7" fontId="1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76" fontId="1" fillId="0" borderId="7" xfId="0" applyNumberFormat="1" applyFont="1" applyFill="1" applyBorder="1" applyAlignment="1">
      <alignment horizontal="center" vertical="center"/>
    </xf>
    <xf numFmtId="178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176" fontId="1" fillId="0" borderId="9" xfId="0" applyNumberFormat="1" applyFont="1" applyFill="1" applyBorder="1" applyAlignment="1">
      <alignment horizontal="center" vertical="center"/>
    </xf>
    <xf numFmtId="178" fontId="1" fillId="0" borderId="5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176" fontId="1" fillId="0" borderId="2" xfId="0" applyNumberFormat="1" applyFont="1" applyFill="1" applyBorder="1" applyAlignment="1">
      <alignment horizontal="center" vertical="center"/>
    </xf>
    <xf numFmtId="178" fontId="1" fillId="0" borderId="2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workbookViewId="0">
      <selection activeCell="A32" sqref="A3:A33"/>
    </sheetView>
  </sheetViews>
  <sheetFormatPr defaultColWidth="9" defaultRowHeight="15.3"/>
  <cols>
    <col min="1" max="1" width="4.6283185840708" style="1" customWidth="1"/>
    <col min="2" max="2" width="21.2477876106195" style="52" customWidth="1"/>
    <col min="3" max="3" width="14.3716814159292" style="1" customWidth="1"/>
    <col min="4" max="4" width="18.6283185840708" style="1" customWidth="1"/>
    <col min="5" max="5" width="12.6283185840708" style="1" customWidth="1"/>
    <col min="6" max="6" width="15.6283185840708" style="1" customWidth="1"/>
    <col min="7" max="7" width="10.6283185840708" style="1" customWidth="1"/>
    <col min="8" max="10" width="9" style="1"/>
    <col min="11" max="11" width="10.5044247787611" style="1"/>
    <col min="12" max="16383" width="9" style="1"/>
  </cols>
  <sheetData>
    <row r="1" s="1" customFormat="1" ht="50.1" customHeight="1" spans="1:7">
      <c r="A1" s="2" t="s">
        <v>0</v>
      </c>
      <c r="B1" s="53"/>
      <c r="C1" s="2"/>
      <c r="D1" s="2"/>
      <c r="E1" s="2"/>
      <c r="F1" s="2"/>
      <c r="G1" s="50"/>
    </row>
    <row r="2" s="1" customFormat="1" ht="30" customHeight="1" spans="1:7">
      <c r="A2" s="5" t="s">
        <v>1</v>
      </c>
      <c r="B2" s="42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30" customHeight="1" spans="1:7">
      <c r="A3" s="6">
        <v>1</v>
      </c>
      <c r="B3" s="7" t="s">
        <v>8</v>
      </c>
      <c r="C3" s="8">
        <v>114267.12267658</v>
      </c>
      <c r="D3" s="9" t="s">
        <v>9</v>
      </c>
      <c r="E3" s="10">
        <v>60114.332</v>
      </c>
      <c r="F3" s="11"/>
      <c r="G3" s="54" t="s">
        <v>10</v>
      </c>
    </row>
    <row r="4" s="1" customFormat="1" ht="30" customHeight="1" spans="1:7">
      <c r="A4" s="12"/>
      <c r="B4" s="13"/>
      <c r="C4" s="12"/>
      <c r="D4" s="9" t="s">
        <v>11</v>
      </c>
      <c r="E4" s="12"/>
      <c r="F4" s="14" t="s">
        <v>12</v>
      </c>
      <c r="G4" s="55" t="s">
        <v>13</v>
      </c>
    </row>
    <row r="5" s="1" customFormat="1" ht="30" customHeight="1" spans="1:7">
      <c r="A5" s="15"/>
      <c r="B5" s="16"/>
      <c r="C5" s="15"/>
      <c r="D5" s="9" t="s">
        <v>14</v>
      </c>
      <c r="E5" s="15"/>
      <c r="F5" s="17"/>
      <c r="G5" s="56" t="s">
        <v>15</v>
      </c>
    </row>
    <row r="6" s="1" customFormat="1" ht="30" customHeight="1" spans="1:11">
      <c r="A6" s="5">
        <v>2</v>
      </c>
      <c r="B6" s="18" t="s">
        <v>16</v>
      </c>
      <c r="C6" s="9" t="s">
        <v>17</v>
      </c>
      <c r="D6" s="5">
        <v>0.538</v>
      </c>
      <c r="E6" s="19">
        <v>43639.52</v>
      </c>
      <c r="F6" s="20" t="s">
        <v>18</v>
      </c>
      <c r="G6" s="6"/>
      <c r="K6" s="49"/>
    </row>
    <row r="7" s="1" customFormat="1" ht="30" customHeight="1" spans="1:7">
      <c r="A7" s="5"/>
      <c r="B7" s="18"/>
      <c r="C7" s="9" t="s">
        <v>19</v>
      </c>
      <c r="D7" s="5">
        <v>0.6656</v>
      </c>
      <c r="E7" s="19"/>
      <c r="F7" s="20"/>
      <c r="G7" s="15"/>
    </row>
    <row r="8" s="1" customFormat="1" ht="30" customHeight="1" spans="1:7">
      <c r="A8" s="5">
        <v>3</v>
      </c>
      <c r="B8" s="18" t="s">
        <v>20</v>
      </c>
      <c r="C8" s="9" t="s">
        <v>21</v>
      </c>
      <c r="D8" s="5">
        <v>0.538</v>
      </c>
      <c r="E8" s="19">
        <v>127686.82</v>
      </c>
      <c r="F8" s="20" t="s">
        <v>22</v>
      </c>
      <c r="G8" s="21"/>
    </row>
    <row r="9" s="1" customFormat="1" ht="30" customHeight="1" spans="1:7">
      <c r="A9" s="5"/>
      <c r="B9" s="18"/>
      <c r="C9" s="9" t="s">
        <v>23</v>
      </c>
      <c r="D9" s="5">
        <v>0.6656</v>
      </c>
      <c r="E9" s="19"/>
      <c r="F9" s="20"/>
      <c r="G9" s="17"/>
    </row>
    <row r="10" s="1" customFormat="1" ht="30" customHeight="1" spans="1:7">
      <c r="A10" s="5">
        <v>4</v>
      </c>
      <c r="B10" s="18" t="s">
        <v>24</v>
      </c>
      <c r="C10" s="5">
        <v>609645</v>
      </c>
      <c r="D10" s="5">
        <v>0.538</v>
      </c>
      <c r="E10" s="19">
        <f t="shared" ref="E10:E14" si="0">C10*D10</f>
        <v>327989.01</v>
      </c>
      <c r="F10" s="20" t="s">
        <v>25</v>
      </c>
      <c r="G10" s="51" t="s">
        <v>26</v>
      </c>
    </row>
    <row r="11" s="1" customFormat="1" ht="30" customHeight="1" spans="1:7">
      <c r="A11" s="5">
        <v>5</v>
      </c>
      <c r="B11" s="18" t="s">
        <v>27</v>
      </c>
      <c r="C11" s="5">
        <v>58200</v>
      </c>
      <c r="D11" s="5">
        <v>0.538</v>
      </c>
      <c r="E11" s="19">
        <f t="shared" si="0"/>
        <v>31311.6</v>
      </c>
      <c r="F11" s="20" t="s">
        <v>28</v>
      </c>
      <c r="G11" s="51" t="s">
        <v>29</v>
      </c>
    </row>
    <row r="12" s="1" customFormat="1" ht="30" customHeight="1" spans="1:9">
      <c r="A12" s="5">
        <v>6</v>
      </c>
      <c r="B12" s="18" t="s">
        <v>30</v>
      </c>
      <c r="C12" s="5">
        <v>332216</v>
      </c>
      <c r="D12" s="5">
        <v>0.538</v>
      </c>
      <c r="E12" s="19">
        <f t="shared" si="0"/>
        <v>178732.208</v>
      </c>
      <c r="F12" s="20" t="s">
        <v>31</v>
      </c>
      <c r="G12" s="51" t="s">
        <v>26</v>
      </c>
      <c r="I12" s="34"/>
    </row>
    <row r="13" s="1" customFormat="1" ht="30" customHeight="1" spans="1:9">
      <c r="A13" s="5">
        <v>7</v>
      </c>
      <c r="B13" s="18" t="s">
        <v>32</v>
      </c>
      <c r="C13" s="5">
        <v>70560</v>
      </c>
      <c r="D13" s="5">
        <v>0.538</v>
      </c>
      <c r="E13" s="19">
        <f t="shared" si="0"/>
        <v>37961.28</v>
      </c>
      <c r="F13" s="20" t="s">
        <v>33</v>
      </c>
      <c r="G13" s="51" t="s">
        <v>29</v>
      </c>
      <c r="I13" s="34"/>
    </row>
    <row r="14" s="1" customFormat="1" spans="1:7">
      <c r="A14" s="23">
        <v>8</v>
      </c>
      <c r="B14" s="7" t="s">
        <v>34</v>
      </c>
      <c r="C14" s="24">
        <v>3748</v>
      </c>
      <c r="D14" s="6">
        <v>2.75</v>
      </c>
      <c r="E14" s="25">
        <f t="shared" si="0"/>
        <v>10307</v>
      </c>
      <c r="F14" s="26" t="s">
        <v>35</v>
      </c>
      <c r="G14" s="27"/>
    </row>
    <row r="15" ht="28.65" spans="1:7">
      <c r="A15" s="28"/>
      <c r="B15" s="16" t="s">
        <v>36</v>
      </c>
      <c r="C15" s="29"/>
      <c r="D15" s="15"/>
      <c r="E15" s="30"/>
      <c r="F15" s="31"/>
      <c r="G15" s="27"/>
    </row>
    <row r="16" spans="1:7">
      <c r="A16" s="23">
        <v>9</v>
      </c>
      <c r="B16" s="7" t="s">
        <v>37</v>
      </c>
      <c r="C16" s="24">
        <v>2898</v>
      </c>
      <c r="D16" s="6">
        <v>2.75</v>
      </c>
      <c r="E16" s="25">
        <f t="shared" ref="E16:E20" si="1">C16*D16</f>
        <v>7969.5</v>
      </c>
      <c r="F16" s="26" t="s">
        <v>38</v>
      </c>
      <c r="G16" s="27"/>
    </row>
    <row r="17" spans="1:7">
      <c r="A17" s="28"/>
      <c r="B17" s="16" t="s">
        <v>39</v>
      </c>
      <c r="C17" s="29"/>
      <c r="D17" s="15"/>
      <c r="E17" s="30"/>
      <c r="F17" s="31"/>
      <c r="G17" s="27"/>
    </row>
    <row r="18" spans="1:7">
      <c r="A18" s="23">
        <v>10</v>
      </c>
      <c r="B18" s="7" t="s">
        <v>40</v>
      </c>
      <c r="C18" s="24">
        <v>2868</v>
      </c>
      <c r="D18" s="6">
        <v>2.75</v>
      </c>
      <c r="E18" s="25">
        <f t="shared" si="1"/>
        <v>7887</v>
      </c>
      <c r="F18" s="26" t="s">
        <v>41</v>
      </c>
      <c r="G18" s="27"/>
    </row>
    <row r="19" spans="1:7">
      <c r="A19" s="28"/>
      <c r="B19" s="16" t="s">
        <v>42</v>
      </c>
      <c r="C19" s="29"/>
      <c r="D19" s="15"/>
      <c r="E19" s="30"/>
      <c r="F19" s="31"/>
      <c r="G19" s="27"/>
    </row>
    <row r="20" spans="1:7">
      <c r="A20" s="23">
        <v>11</v>
      </c>
      <c r="B20" s="7" t="s">
        <v>43</v>
      </c>
      <c r="C20" s="24">
        <v>12462</v>
      </c>
      <c r="D20" s="6">
        <v>2.75</v>
      </c>
      <c r="E20" s="25">
        <f t="shared" si="1"/>
        <v>34270.5</v>
      </c>
      <c r="F20" s="26" t="s">
        <v>44</v>
      </c>
      <c r="G20" s="27"/>
    </row>
    <row r="21" spans="1:7">
      <c r="A21" s="28"/>
      <c r="B21" s="16" t="s">
        <v>45</v>
      </c>
      <c r="C21" s="29"/>
      <c r="D21" s="15"/>
      <c r="E21" s="30"/>
      <c r="F21" s="31"/>
      <c r="G21" s="27"/>
    </row>
    <row r="22" spans="1:7">
      <c r="A22" s="23">
        <v>12</v>
      </c>
      <c r="B22" s="7" t="s">
        <v>46</v>
      </c>
      <c r="C22" s="24">
        <v>1208</v>
      </c>
      <c r="D22" s="6">
        <v>2.75</v>
      </c>
      <c r="E22" s="25">
        <f t="shared" ref="E22:E26" si="2">C22*D22</f>
        <v>3322</v>
      </c>
      <c r="F22" s="26" t="s">
        <v>47</v>
      </c>
      <c r="G22" s="27"/>
    </row>
    <row r="23" spans="1:7">
      <c r="A23" s="28"/>
      <c r="B23" s="16" t="s">
        <v>48</v>
      </c>
      <c r="C23" s="29"/>
      <c r="D23" s="15"/>
      <c r="E23" s="30"/>
      <c r="F23" s="31"/>
      <c r="G23" s="27"/>
    </row>
    <row r="24" spans="1:7">
      <c r="A24" s="23">
        <v>13</v>
      </c>
      <c r="B24" s="7" t="s">
        <v>49</v>
      </c>
      <c r="C24" s="24">
        <v>27</v>
      </c>
      <c r="D24" s="6">
        <v>2.75</v>
      </c>
      <c r="E24" s="25">
        <f t="shared" si="2"/>
        <v>74.25</v>
      </c>
      <c r="F24" s="26" t="s">
        <v>50</v>
      </c>
      <c r="G24" s="27"/>
    </row>
    <row r="25" spans="1:7">
      <c r="A25" s="28"/>
      <c r="B25" s="16" t="s">
        <v>51</v>
      </c>
      <c r="C25" s="29"/>
      <c r="D25" s="15"/>
      <c r="E25" s="30"/>
      <c r="F25" s="31"/>
      <c r="G25" s="27"/>
    </row>
    <row r="26" spans="1:7">
      <c r="A26" s="23">
        <v>14</v>
      </c>
      <c r="B26" s="7" t="s">
        <v>52</v>
      </c>
      <c r="C26" s="24">
        <v>3208</v>
      </c>
      <c r="D26" s="6">
        <v>2.75</v>
      </c>
      <c r="E26" s="25">
        <f t="shared" si="2"/>
        <v>8822</v>
      </c>
      <c r="F26" s="26" t="s">
        <v>53</v>
      </c>
      <c r="G26" s="27"/>
    </row>
    <row r="27" spans="1:7">
      <c r="A27" s="28"/>
      <c r="B27" s="16" t="s">
        <v>54</v>
      </c>
      <c r="C27" s="29"/>
      <c r="D27" s="15"/>
      <c r="E27" s="30"/>
      <c r="F27" s="31"/>
      <c r="G27" s="27"/>
    </row>
    <row r="28" spans="1:7">
      <c r="A28" s="23">
        <v>15</v>
      </c>
      <c r="B28" s="7" t="s">
        <v>55</v>
      </c>
      <c r="C28" s="24">
        <v>12646</v>
      </c>
      <c r="D28" s="6">
        <v>2.75</v>
      </c>
      <c r="E28" s="25">
        <f t="shared" ref="E28:E32" si="3">C28*D28</f>
        <v>34776.5</v>
      </c>
      <c r="F28" s="26" t="s">
        <v>56</v>
      </c>
      <c r="G28" s="27"/>
    </row>
    <row r="29" spans="1:7">
      <c r="A29" s="28"/>
      <c r="B29" s="16"/>
      <c r="C29" s="29"/>
      <c r="D29" s="15"/>
      <c r="E29" s="30"/>
      <c r="F29" s="31"/>
      <c r="G29" s="27"/>
    </row>
    <row r="30" spans="1:7">
      <c r="A30" s="23">
        <v>16</v>
      </c>
      <c r="B30" s="7" t="s">
        <v>57</v>
      </c>
      <c r="C30" s="24">
        <v>7544</v>
      </c>
      <c r="D30" s="6">
        <v>2.75</v>
      </c>
      <c r="E30" s="25">
        <f t="shared" si="3"/>
        <v>20746</v>
      </c>
      <c r="F30" s="26" t="s">
        <v>58</v>
      </c>
      <c r="G30" s="27"/>
    </row>
    <row r="31" spans="1:7">
      <c r="A31" s="28"/>
      <c r="B31" s="16"/>
      <c r="C31" s="29"/>
      <c r="D31" s="15"/>
      <c r="E31" s="30"/>
      <c r="F31" s="31"/>
      <c r="G31" s="27"/>
    </row>
    <row r="32" spans="1:7">
      <c r="A32" s="23">
        <v>17</v>
      </c>
      <c r="B32" s="7" t="s">
        <v>59</v>
      </c>
      <c r="C32" s="24">
        <v>26</v>
      </c>
      <c r="D32" s="6">
        <v>2.75</v>
      </c>
      <c r="E32" s="25">
        <f t="shared" si="3"/>
        <v>71.5</v>
      </c>
      <c r="F32" s="26" t="s">
        <v>60</v>
      </c>
      <c r="G32" s="27"/>
    </row>
    <row r="33" spans="1:7">
      <c r="A33" s="28"/>
      <c r="B33" s="16"/>
      <c r="C33" s="29"/>
      <c r="D33" s="15"/>
      <c r="E33" s="30"/>
      <c r="F33" s="31"/>
      <c r="G33" s="27"/>
    </row>
  </sheetData>
  <mergeCells count="66">
    <mergeCell ref="A1:G1"/>
    <mergeCell ref="A3:A5"/>
    <mergeCell ref="A6:A7"/>
    <mergeCell ref="A8:A9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B3:B5"/>
    <mergeCell ref="B6:B7"/>
    <mergeCell ref="B8:B9"/>
    <mergeCell ref="B28:B29"/>
    <mergeCell ref="B30:B31"/>
    <mergeCell ref="B32:B33"/>
    <mergeCell ref="C3:C5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E3:E5"/>
    <mergeCell ref="E6:E7"/>
    <mergeCell ref="E8:E9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F6:F7"/>
    <mergeCell ref="F8:F9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opLeftCell="A18" workbookViewId="0">
      <selection activeCell="B35" sqref="B35:B36"/>
    </sheetView>
  </sheetViews>
  <sheetFormatPr defaultColWidth="9" defaultRowHeight="15.3"/>
  <cols>
    <col min="1" max="1" width="4.6283185840708" style="1" customWidth="1"/>
    <col min="2" max="2" width="15.2477876106195" style="40" customWidth="1"/>
    <col min="3" max="3" width="9.6283185840708" style="1" customWidth="1"/>
    <col min="4" max="4" width="18.6283185840708" style="1" customWidth="1"/>
    <col min="5" max="5" width="12.6283185840708" style="1" customWidth="1"/>
    <col min="6" max="6" width="15.6283185840708" style="1" customWidth="1"/>
    <col min="7" max="7" width="15.3716814159292" style="1" customWidth="1"/>
    <col min="8" max="16383" width="9" style="1"/>
  </cols>
  <sheetData>
    <row r="1" s="1" customFormat="1" ht="50.1" customHeight="1" spans="1:7">
      <c r="A1" s="2" t="s">
        <v>61</v>
      </c>
      <c r="B1" s="3"/>
      <c r="C1" s="2"/>
      <c r="D1" s="2"/>
      <c r="E1" s="2"/>
      <c r="F1" s="2"/>
      <c r="G1" s="50"/>
    </row>
    <row r="2" s="1" customFormat="1" ht="30" customHeight="1" spans="1:7">
      <c r="A2" s="5" t="s">
        <v>1</v>
      </c>
      <c r="B2" s="18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62</v>
      </c>
    </row>
    <row r="3" s="1" customFormat="1" ht="30" customHeight="1" spans="1:7">
      <c r="A3" s="6">
        <v>1</v>
      </c>
      <c r="B3" s="7" t="s">
        <v>8</v>
      </c>
      <c r="C3" s="8">
        <v>42889.0334572489</v>
      </c>
      <c r="D3" s="9" t="s">
        <v>9</v>
      </c>
      <c r="E3" s="10">
        <v>22633.63</v>
      </c>
      <c r="F3" s="11"/>
      <c r="G3" s="6" t="s">
        <v>63</v>
      </c>
    </row>
    <row r="4" s="1" customFormat="1" ht="30" customHeight="1" spans="1:7">
      <c r="A4" s="12"/>
      <c r="B4" s="13"/>
      <c r="C4" s="12"/>
      <c r="D4" s="9" t="s">
        <v>11</v>
      </c>
      <c r="E4" s="12"/>
      <c r="F4" s="14" t="s">
        <v>64</v>
      </c>
      <c r="G4" s="12" t="s">
        <v>65</v>
      </c>
    </row>
    <row r="5" s="1" customFormat="1" ht="30" customHeight="1" spans="1:7">
      <c r="A5" s="15"/>
      <c r="B5" s="16"/>
      <c r="C5" s="15"/>
      <c r="D5" s="9" t="s">
        <v>14</v>
      </c>
      <c r="E5" s="15"/>
      <c r="F5" s="17"/>
      <c r="G5" s="15" t="s">
        <v>15</v>
      </c>
    </row>
    <row r="6" s="1" customFormat="1" ht="30" customHeight="1" spans="1:7">
      <c r="A6" s="5">
        <v>2</v>
      </c>
      <c r="B6" s="18" t="s">
        <v>16</v>
      </c>
      <c r="C6" s="9" t="s">
        <v>66</v>
      </c>
      <c r="D6" s="5">
        <v>0.538</v>
      </c>
      <c r="E6" s="19">
        <v>48549.12</v>
      </c>
      <c r="F6" s="20" t="s">
        <v>67</v>
      </c>
      <c r="G6" s="6"/>
    </row>
    <row r="7" s="1" customFormat="1" ht="30" customHeight="1" spans="1:7">
      <c r="A7" s="5"/>
      <c r="B7" s="18"/>
      <c r="C7" s="9" t="s">
        <v>68</v>
      </c>
      <c r="D7" s="5">
        <v>0.6656</v>
      </c>
      <c r="E7" s="19"/>
      <c r="F7" s="20"/>
      <c r="G7" s="15"/>
    </row>
    <row r="8" s="1" customFormat="1" ht="30" customHeight="1" spans="1:11">
      <c r="A8" s="5">
        <v>3</v>
      </c>
      <c r="B8" s="18" t="s">
        <v>20</v>
      </c>
      <c r="C8" s="9" t="s">
        <v>69</v>
      </c>
      <c r="D8" s="5">
        <v>0.538</v>
      </c>
      <c r="E8" s="19">
        <v>47870.75</v>
      </c>
      <c r="F8" s="20" t="s">
        <v>70</v>
      </c>
      <c r="G8" s="21"/>
      <c r="K8" s="39"/>
    </row>
    <row r="9" s="1" customFormat="1" ht="30" customHeight="1" spans="1:7">
      <c r="A9" s="5"/>
      <c r="B9" s="18"/>
      <c r="C9" s="9" t="s">
        <v>71</v>
      </c>
      <c r="D9" s="5">
        <v>0.6656</v>
      </c>
      <c r="E9" s="19"/>
      <c r="F9" s="20"/>
      <c r="G9" s="17"/>
    </row>
    <row r="10" s="1" customFormat="1" ht="30" customHeight="1" spans="1:7">
      <c r="A10" s="5">
        <v>4</v>
      </c>
      <c r="B10" s="18" t="s">
        <v>24</v>
      </c>
      <c r="C10" s="5">
        <v>62979</v>
      </c>
      <c r="D10" s="5">
        <v>0.538</v>
      </c>
      <c r="E10" s="19">
        <f t="shared" ref="E10:E15" si="0">C10*D10</f>
        <v>33882.702</v>
      </c>
      <c r="F10" s="20" t="s">
        <v>72</v>
      </c>
      <c r="G10" s="51" t="s">
        <v>29</v>
      </c>
    </row>
    <row r="11" s="1" customFormat="1" ht="30" customHeight="1" spans="1:7">
      <c r="A11" s="5">
        <v>5</v>
      </c>
      <c r="B11" s="18" t="s">
        <v>27</v>
      </c>
      <c r="C11" s="5">
        <v>78891</v>
      </c>
      <c r="D11" s="5">
        <v>0.538</v>
      </c>
      <c r="E11" s="19">
        <f t="shared" si="0"/>
        <v>42443.358</v>
      </c>
      <c r="F11" s="20" t="s">
        <v>73</v>
      </c>
      <c r="G11" s="51" t="s">
        <v>29</v>
      </c>
    </row>
    <row r="12" s="1" customFormat="1" ht="30" customHeight="1" spans="1:9">
      <c r="A12" s="5">
        <v>6</v>
      </c>
      <c r="B12" s="18" t="s">
        <v>30</v>
      </c>
      <c r="C12" s="5">
        <v>61560</v>
      </c>
      <c r="D12" s="5">
        <v>0.538</v>
      </c>
      <c r="E12" s="19">
        <f t="shared" si="0"/>
        <v>33119.28</v>
      </c>
      <c r="F12" s="20" t="s">
        <v>74</v>
      </c>
      <c r="G12" s="51" t="s">
        <v>29</v>
      </c>
      <c r="I12" s="34"/>
    </row>
    <row r="13" s="1" customFormat="1" ht="30" customHeight="1" spans="1:9">
      <c r="A13" s="5">
        <v>7</v>
      </c>
      <c r="B13" s="18" t="s">
        <v>32</v>
      </c>
      <c r="C13" s="5">
        <v>553005</v>
      </c>
      <c r="D13" s="5">
        <v>0.538</v>
      </c>
      <c r="E13" s="19">
        <f t="shared" si="0"/>
        <v>297516.69</v>
      </c>
      <c r="F13" s="20" t="s">
        <v>75</v>
      </c>
      <c r="G13" s="51" t="s">
        <v>26</v>
      </c>
      <c r="I13" s="34"/>
    </row>
    <row r="14" s="1" customFormat="1" ht="30" customHeight="1" spans="1:9">
      <c r="A14" s="5">
        <v>8</v>
      </c>
      <c r="B14" s="18" t="s">
        <v>76</v>
      </c>
      <c r="C14" s="5">
        <v>90240</v>
      </c>
      <c r="D14" s="5">
        <v>0.538</v>
      </c>
      <c r="E14" s="19">
        <f t="shared" si="0"/>
        <v>48549.12</v>
      </c>
      <c r="F14" s="20" t="s">
        <v>67</v>
      </c>
      <c r="G14" s="51" t="s">
        <v>26</v>
      </c>
      <c r="I14" s="34"/>
    </row>
    <row r="15" s="1" customFormat="1" ht="30" customHeight="1" spans="1:7">
      <c r="A15" s="23">
        <v>9</v>
      </c>
      <c r="B15" s="7" t="s">
        <v>34</v>
      </c>
      <c r="C15" s="24">
        <v>2709</v>
      </c>
      <c r="D15" s="6">
        <v>2.75</v>
      </c>
      <c r="E15" s="25">
        <f t="shared" si="0"/>
        <v>7449.75</v>
      </c>
      <c r="F15" s="26" t="s">
        <v>77</v>
      </c>
      <c r="G15" s="27"/>
    </row>
    <row r="16" s="1" customFormat="1" ht="28.65" spans="1:7">
      <c r="A16" s="28"/>
      <c r="B16" s="16" t="s">
        <v>36</v>
      </c>
      <c r="C16" s="29"/>
      <c r="D16" s="15"/>
      <c r="E16" s="30"/>
      <c r="F16" s="31"/>
      <c r="G16" s="27"/>
    </row>
    <row r="17" s="1" customFormat="1" ht="30" customHeight="1" spans="1:7">
      <c r="A17" s="23">
        <v>10</v>
      </c>
      <c r="B17" s="7" t="s">
        <v>37</v>
      </c>
      <c r="C17" s="24">
        <v>4440</v>
      </c>
      <c r="D17" s="6">
        <v>2.75</v>
      </c>
      <c r="E17" s="25">
        <f t="shared" ref="E17:E21" si="1">C17*D17</f>
        <v>12210</v>
      </c>
      <c r="F17" s="26" t="s">
        <v>78</v>
      </c>
      <c r="G17" s="27"/>
    </row>
    <row r="18" ht="28.65" spans="1:7">
      <c r="A18" s="28"/>
      <c r="B18" s="16" t="s">
        <v>39</v>
      </c>
      <c r="C18" s="29"/>
      <c r="D18" s="15"/>
      <c r="E18" s="30"/>
      <c r="F18" s="31"/>
      <c r="G18" s="27"/>
    </row>
    <row r="19" spans="1:7">
      <c r="A19" s="23">
        <v>11</v>
      </c>
      <c r="B19" s="7" t="s">
        <v>40</v>
      </c>
      <c r="C19" s="24">
        <v>3023</v>
      </c>
      <c r="D19" s="6">
        <v>2.75</v>
      </c>
      <c r="E19" s="25">
        <f t="shared" si="1"/>
        <v>8313.25</v>
      </c>
      <c r="F19" s="26" t="s">
        <v>79</v>
      </c>
      <c r="G19" s="27"/>
    </row>
    <row r="20" spans="1:7">
      <c r="A20" s="28"/>
      <c r="B20" s="16" t="s">
        <v>42</v>
      </c>
      <c r="C20" s="29"/>
      <c r="D20" s="15"/>
      <c r="E20" s="30"/>
      <c r="F20" s="31"/>
      <c r="G20" s="27"/>
    </row>
    <row r="21" spans="1:7">
      <c r="A21" s="23">
        <v>12</v>
      </c>
      <c r="B21" s="7" t="s">
        <v>43</v>
      </c>
      <c r="C21" s="24">
        <v>2313</v>
      </c>
      <c r="D21" s="6">
        <v>2.75</v>
      </c>
      <c r="E21" s="25">
        <f t="shared" si="1"/>
        <v>6360.75</v>
      </c>
      <c r="F21" s="26" t="s">
        <v>80</v>
      </c>
      <c r="G21" s="27"/>
    </row>
    <row r="22" spans="1:7">
      <c r="A22" s="28"/>
      <c r="B22" s="16" t="s">
        <v>45</v>
      </c>
      <c r="C22" s="29"/>
      <c r="D22" s="15"/>
      <c r="E22" s="30"/>
      <c r="F22" s="31"/>
      <c r="G22" s="27"/>
    </row>
    <row r="23" spans="1:7">
      <c r="A23" s="23">
        <v>13</v>
      </c>
      <c r="B23" s="7" t="s">
        <v>46</v>
      </c>
      <c r="C23" s="24">
        <v>821</v>
      </c>
      <c r="D23" s="6">
        <v>2.75</v>
      </c>
      <c r="E23" s="25">
        <f t="shared" ref="E23:E27" si="2">C23*D23</f>
        <v>2257.75</v>
      </c>
      <c r="F23" s="26" t="s">
        <v>81</v>
      </c>
      <c r="G23" s="27"/>
    </row>
    <row r="24" spans="1:7">
      <c r="A24" s="28"/>
      <c r="B24" s="16" t="s">
        <v>48</v>
      </c>
      <c r="C24" s="29"/>
      <c r="D24" s="15"/>
      <c r="E24" s="30"/>
      <c r="F24" s="31"/>
      <c r="G24" s="27"/>
    </row>
    <row r="25" spans="1:7">
      <c r="A25" s="23">
        <v>14</v>
      </c>
      <c r="B25" s="7" t="s">
        <v>49</v>
      </c>
      <c r="C25" s="24">
        <v>40</v>
      </c>
      <c r="D25" s="6">
        <v>2.75</v>
      </c>
      <c r="E25" s="25">
        <f t="shared" si="2"/>
        <v>110</v>
      </c>
      <c r="F25" s="26" t="s">
        <v>82</v>
      </c>
      <c r="G25" s="27"/>
    </row>
    <row r="26" spans="1:7">
      <c r="A26" s="28"/>
      <c r="B26" s="16" t="s">
        <v>51</v>
      </c>
      <c r="C26" s="29"/>
      <c r="D26" s="15"/>
      <c r="E26" s="30"/>
      <c r="F26" s="31"/>
      <c r="G26" s="27"/>
    </row>
    <row r="27" spans="1:7">
      <c r="A27" s="23">
        <v>15</v>
      </c>
      <c r="B27" s="7" t="s">
        <v>52</v>
      </c>
      <c r="C27" s="24">
        <v>3844</v>
      </c>
      <c r="D27" s="6">
        <v>2.75</v>
      </c>
      <c r="E27" s="25">
        <f t="shared" si="2"/>
        <v>10571</v>
      </c>
      <c r="F27" s="26" t="s">
        <v>83</v>
      </c>
      <c r="G27" s="27"/>
    </row>
    <row r="28" ht="28.65" spans="1:7">
      <c r="A28" s="28"/>
      <c r="B28" s="16" t="s">
        <v>54</v>
      </c>
      <c r="C28" s="29"/>
      <c r="D28" s="15"/>
      <c r="E28" s="30"/>
      <c r="F28" s="31"/>
      <c r="G28" s="27"/>
    </row>
    <row r="29" spans="1:7">
      <c r="A29" s="23">
        <v>16</v>
      </c>
      <c r="B29" s="7" t="s">
        <v>55</v>
      </c>
      <c r="C29" s="24">
        <v>14274</v>
      </c>
      <c r="D29" s="6">
        <v>2.75</v>
      </c>
      <c r="E29" s="25">
        <f t="shared" ref="E29:E33" si="3">C29*D29</f>
        <v>39253.5</v>
      </c>
      <c r="F29" s="26" t="s">
        <v>84</v>
      </c>
      <c r="G29" s="27"/>
    </row>
    <row r="30" spans="1:7">
      <c r="A30" s="28"/>
      <c r="B30" s="16"/>
      <c r="C30" s="29"/>
      <c r="D30" s="15"/>
      <c r="E30" s="30"/>
      <c r="F30" s="31"/>
      <c r="G30" s="27"/>
    </row>
    <row r="31" spans="1:7">
      <c r="A31" s="23">
        <v>17</v>
      </c>
      <c r="B31" s="7" t="s">
        <v>57</v>
      </c>
      <c r="C31" s="24">
        <v>5099</v>
      </c>
      <c r="D31" s="6">
        <v>2.75</v>
      </c>
      <c r="E31" s="25">
        <f t="shared" si="3"/>
        <v>14022.25</v>
      </c>
      <c r="F31" s="26" t="s">
        <v>85</v>
      </c>
      <c r="G31" s="27"/>
    </row>
    <row r="32" spans="1:7">
      <c r="A32" s="28"/>
      <c r="B32" s="16"/>
      <c r="C32" s="29"/>
      <c r="D32" s="15"/>
      <c r="E32" s="30"/>
      <c r="F32" s="31"/>
      <c r="G32" s="27"/>
    </row>
    <row r="33" spans="1:7">
      <c r="A33" s="23">
        <v>18</v>
      </c>
      <c r="B33" s="7" t="s">
        <v>59</v>
      </c>
      <c r="C33" s="24">
        <v>0</v>
      </c>
      <c r="D33" s="6">
        <v>2.75</v>
      </c>
      <c r="E33" s="25">
        <f t="shared" si="3"/>
        <v>0</v>
      </c>
      <c r="F33" s="26"/>
      <c r="G33" s="27"/>
    </row>
    <row r="34" spans="1:7">
      <c r="A34" s="28"/>
      <c r="B34" s="16"/>
      <c r="C34" s="29"/>
      <c r="D34" s="15"/>
      <c r="E34" s="30"/>
      <c r="F34" s="31"/>
      <c r="G34" s="27"/>
    </row>
    <row r="35" spans="1:7">
      <c r="A35" s="5">
        <v>19</v>
      </c>
      <c r="B35" s="18" t="s">
        <v>86</v>
      </c>
      <c r="C35" s="27"/>
      <c r="D35" s="27"/>
      <c r="E35" s="32">
        <v>25079.78</v>
      </c>
      <c r="F35" s="27"/>
      <c r="G35" s="48" t="s">
        <v>87</v>
      </c>
    </row>
    <row r="36" spans="1:7">
      <c r="A36" s="5">
        <v>20</v>
      </c>
      <c r="B36" s="18" t="s">
        <v>88</v>
      </c>
      <c r="C36" s="27"/>
      <c r="D36" s="27"/>
      <c r="E36" s="32">
        <v>21092.28</v>
      </c>
      <c r="F36" s="27"/>
      <c r="G36" s="48" t="s">
        <v>87</v>
      </c>
    </row>
  </sheetData>
  <mergeCells count="66">
    <mergeCell ref="A1:G1"/>
    <mergeCell ref="A3:A5"/>
    <mergeCell ref="A6:A7"/>
    <mergeCell ref="A8:A9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B3:B5"/>
    <mergeCell ref="B6:B7"/>
    <mergeCell ref="B8:B9"/>
    <mergeCell ref="B29:B30"/>
    <mergeCell ref="B31:B32"/>
    <mergeCell ref="B33:B34"/>
    <mergeCell ref="C3:C5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E3:E5"/>
    <mergeCell ref="E6:E7"/>
    <mergeCell ref="E8:E9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F6:F7"/>
    <mergeCell ref="F8:F9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opLeftCell="A18" workbookViewId="0">
      <selection activeCell="B34" sqref="B34:B35"/>
    </sheetView>
  </sheetViews>
  <sheetFormatPr defaultColWidth="9" defaultRowHeight="15.3"/>
  <cols>
    <col min="1" max="1" width="4.6283185840708" style="1" customWidth="1"/>
    <col min="2" max="2" width="15.7522123893805" style="40" customWidth="1"/>
    <col min="3" max="3" width="9.6283185840708" style="1" customWidth="1"/>
    <col min="4" max="4" width="18.6283185840708" style="1" customWidth="1"/>
    <col min="5" max="5" width="12.6283185840708" style="1" customWidth="1"/>
    <col min="6" max="6" width="15.6283185840708" style="1" customWidth="1"/>
    <col min="7" max="7" width="14.7522123893805" style="41" customWidth="1"/>
    <col min="8" max="10" width="9" style="1"/>
    <col min="11" max="11" width="10.5044247787611" style="1"/>
    <col min="12" max="16383" width="9" style="1"/>
  </cols>
  <sheetData>
    <row r="1" s="1" customFormat="1" ht="50.1" customHeight="1" spans="1:7">
      <c r="A1" s="2" t="s">
        <v>89</v>
      </c>
      <c r="B1" s="3"/>
      <c r="C1" s="2"/>
      <c r="D1" s="2"/>
      <c r="E1" s="2"/>
      <c r="F1" s="2"/>
      <c r="G1" s="4"/>
    </row>
    <row r="2" s="1" customFormat="1" ht="30" customHeight="1" spans="1:7">
      <c r="A2" s="5" t="s">
        <v>1</v>
      </c>
      <c r="B2" s="18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2" t="s">
        <v>7</v>
      </c>
    </row>
    <row r="3" s="1" customFormat="1" ht="30" customHeight="1" spans="1:7">
      <c r="A3" s="6">
        <v>1</v>
      </c>
      <c r="B3" s="7" t="s">
        <v>8</v>
      </c>
      <c r="C3" s="8">
        <f>C14-C10-C11-C12-C13-314080-264320</f>
        <v>-1450487</v>
      </c>
      <c r="D3" s="9" t="s">
        <v>9</v>
      </c>
      <c r="E3" s="10">
        <f>E14-E13-E12-E11-E10-E8-E6</f>
        <v>-766637.722</v>
      </c>
      <c r="F3" s="11"/>
      <c r="G3" s="43" t="s">
        <v>63</v>
      </c>
    </row>
    <row r="4" s="1" customFormat="1" ht="30" customHeight="1" spans="1:7">
      <c r="A4" s="12"/>
      <c r="B4" s="13"/>
      <c r="C4" s="12"/>
      <c r="D4" s="9" t="s">
        <v>11</v>
      </c>
      <c r="E4" s="12"/>
      <c r="F4" s="14" t="s">
        <v>90</v>
      </c>
      <c r="G4" s="44" t="s">
        <v>65</v>
      </c>
    </row>
    <row r="5" s="1" customFormat="1" ht="30" customHeight="1" spans="1:7">
      <c r="A5" s="15"/>
      <c r="B5" s="16"/>
      <c r="C5" s="15"/>
      <c r="D5" s="9" t="s">
        <v>14</v>
      </c>
      <c r="E5" s="15"/>
      <c r="F5" s="17"/>
      <c r="G5" s="45" t="s">
        <v>15</v>
      </c>
    </row>
    <row r="6" s="1" customFormat="1" ht="30" customHeight="1" spans="1:11">
      <c r="A6" s="5">
        <v>2</v>
      </c>
      <c r="B6" s="18" t="s">
        <v>16</v>
      </c>
      <c r="C6" s="9" t="s">
        <v>91</v>
      </c>
      <c r="D6" s="5">
        <v>0.538</v>
      </c>
      <c r="E6" s="19">
        <v>170556.54</v>
      </c>
      <c r="F6" s="20" t="s">
        <v>92</v>
      </c>
      <c r="G6" s="43"/>
      <c r="K6" s="49"/>
    </row>
    <row r="7" s="1" customFormat="1" ht="30" customHeight="1" spans="1:7">
      <c r="A7" s="5"/>
      <c r="B7" s="18"/>
      <c r="C7" s="9" t="s">
        <v>93</v>
      </c>
      <c r="D7" s="5">
        <v>0.6656</v>
      </c>
      <c r="E7" s="19"/>
      <c r="F7" s="20"/>
      <c r="G7" s="45"/>
    </row>
    <row r="8" s="1" customFormat="1" ht="30" customHeight="1" spans="1:7">
      <c r="A8" s="5">
        <v>3</v>
      </c>
      <c r="B8" s="18" t="s">
        <v>20</v>
      </c>
      <c r="C8" s="9" t="s">
        <v>94</v>
      </c>
      <c r="D8" s="5">
        <v>0.538</v>
      </c>
      <c r="E8" s="19">
        <v>143614.46</v>
      </c>
      <c r="F8" s="20" t="s">
        <v>95</v>
      </c>
      <c r="G8" s="46"/>
    </row>
    <row r="9" s="1" customFormat="1" ht="30" customHeight="1" spans="1:7">
      <c r="A9" s="5"/>
      <c r="B9" s="18"/>
      <c r="C9" s="9" t="s">
        <v>96</v>
      </c>
      <c r="D9" s="5">
        <v>0.6656</v>
      </c>
      <c r="E9" s="19"/>
      <c r="F9" s="20"/>
      <c r="G9" s="47"/>
    </row>
    <row r="10" s="1" customFormat="1" ht="30" customHeight="1" spans="1:7">
      <c r="A10" s="5">
        <v>4</v>
      </c>
      <c r="B10" s="18" t="s">
        <v>24</v>
      </c>
      <c r="C10" s="5">
        <v>101400</v>
      </c>
      <c r="D10" s="5">
        <v>0.538</v>
      </c>
      <c r="E10" s="19">
        <f t="shared" ref="E10:E14" si="0">C10*D10</f>
        <v>54553.2</v>
      </c>
      <c r="F10" s="20" t="s">
        <v>97</v>
      </c>
      <c r="G10" s="22" t="s">
        <v>29</v>
      </c>
    </row>
    <row r="11" s="1" customFormat="1" ht="30" customHeight="1" spans="1:7">
      <c r="A11" s="5">
        <v>5</v>
      </c>
      <c r="B11" s="18" t="s">
        <v>27</v>
      </c>
      <c r="C11" s="5">
        <v>148373</v>
      </c>
      <c r="D11" s="5">
        <v>0.538</v>
      </c>
      <c r="E11" s="19">
        <f t="shared" si="0"/>
        <v>79824.674</v>
      </c>
      <c r="F11" s="20" t="s">
        <v>98</v>
      </c>
      <c r="G11" s="22" t="s">
        <v>29</v>
      </c>
    </row>
    <row r="12" s="1" customFormat="1" ht="30" customHeight="1" spans="1:9">
      <c r="A12" s="5">
        <v>6</v>
      </c>
      <c r="B12" s="18" t="s">
        <v>30</v>
      </c>
      <c r="C12" s="5">
        <v>350511</v>
      </c>
      <c r="D12" s="5">
        <v>0.538</v>
      </c>
      <c r="E12" s="19">
        <f t="shared" si="0"/>
        <v>188574.918</v>
      </c>
      <c r="F12" s="20" t="s">
        <v>99</v>
      </c>
      <c r="G12" s="18" t="s">
        <v>26</v>
      </c>
      <c r="I12" s="34"/>
    </row>
    <row r="13" s="1" customFormat="1" ht="30" customHeight="1" spans="1:9">
      <c r="A13" s="5">
        <v>7</v>
      </c>
      <c r="B13" s="18" t="s">
        <v>32</v>
      </c>
      <c r="C13" s="5">
        <v>279360</v>
      </c>
      <c r="D13" s="5">
        <v>0.538</v>
      </c>
      <c r="E13" s="19">
        <f t="shared" si="0"/>
        <v>150295.68</v>
      </c>
      <c r="F13" s="20" t="s">
        <v>100</v>
      </c>
      <c r="G13" s="18" t="s">
        <v>26</v>
      </c>
      <c r="I13" s="34"/>
    </row>
    <row r="14" s="1" customFormat="1" ht="30" customHeight="1" spans="1:7">
      <c r="A14" s="23">
        <v>8</v>
      </c>
      <c r="B14" s="7" t="s">
        <v>34</v>
      </c>
      <c r="C14" s="24">
        <v>7557</v>
      </c>
      <c r="D14" s="6">
        <v>2.75</v>
      </c>
      <c r="E14" s="25">
        <f t="shared" si="0"/>
        <v>20781.75</v>
      </c>
      <c r="F14" s="26" t="s">
        <v>101</v>
      </c>
      <c r="G14" s="42"/>
    </row>
    <row r="15" s="1" customFormat="1" ht="28.65" spans="1:7">
      <c r="A15" s="28"/>
      <c r="B15" s="16" t="s">
        <v>36</v>
      </c>
      <c r="C15" s="29"/>
      <c r="D15" s="15"/>
      <c r="E15" s="30"/>
      <c r="F15" s="31"/>
      <c r="G15" s="42"/>
    </row>
    <row r="16" s="1" customFormat="1" ht="30" customHeight="1" spans="1:7">
      <c r="A16" s="23">
        <v>9</v>
      </c>
      <c r="B16" s="7" t="s">
        <v>37</v>
      </c>
      <c r="C16" s="24">
        <v>11884</v>
      </c>
      <c r="D16" s="6">
        <v>2.75</v>
      </c>
      <c r="E16" s="25">
        <f t="shared" ref="E16:E20" si="1">C16*D16</f>
        <v>32681</v>
      </c>
      <c r="F16" s="26" t="s">
        <v>102</v>
      </c>
      <c r="G16" s="42"/>
    </row>
    <row r="17" ht="28.65" spans="1:7">
      <c r="A17" s="28"/>
      <c r="B17" s="16" t="s">
        <v>39</v>
      </c>
      <c r="C17" s="29"/>
      <c r="D17" s="15"/>
      <c r="E17" s="30"/>
      <c r="F17" s="31"/>
      <c r="G17" s="42"/>
    </row>
    <row r="18" spans="1:7">
      <c r="A18" s="23">
        <v>10</v>
      </c>
      <c r="B18" s="7" t="s">
        <v>40</v>
      </c>
      <c r="C18" s="24">
        <v>4808</v>
      </c>
      <c r="D18" s="6">
        <v>2.75</v>
      </c>
      <c r="E18" s="25">
        <f t="shared" si="1"/>
        <v>13222</v>
      </c>
      <c r="F18" s="26" t="s">
        <v>103</v>
      </c>
      <c r="G18" s="42"/>
    </row>
    <row r="19" spans="1:7">
      <c r="A19" s="28"/>
      <c r="B19" s="16" t="s">
        <v>42</v>
      </c>
      <c r="C19" s="29"/>
      <c r="D19" s="15"/>
      <c r="E19" s="30"/>
      <c r="F19" s="31"/>
      <c r="G19" s="42"/>
    </row>
    <row r="20" spans="1:7">
      <c r="A20" s="23">
        <v>11</v>
      </c>
      <c r="B20" s="7" t="s">
        <v>43</v>
      </c>
      <c r="C20" s="24">
        <v>8072</v>
      </c>
      <c r="D20" s="6">
        <v>2.75</v>
      </c>
      <c r="E20" s="25">
        <f t="shared" si="1"/>
        <v>22198</v>
      </c>
      <c r="F20" s="26" t="s">
        <v>104</v>
      </c>
      <c r="G20" s="42"/>
    </row>
    <row r="21" spans="1:7">
      <c r="A21" s="28"/>
      <c r="B21" s="16" t="s">
        <v>45</v>
      </c>
      <c r="C21" s="29"/>
      <c r="D21" s="15"/>
      <c r="E21" s="30"/>
      <c r="F21" s="31"/>
      <c r="G21" s="42"/>
    </row>
    <row r="22" spans="1:7">
      <c r="A22" s="23">
        <v>12</v>
      </c>
      <c r="B22" s="7" t="s">
        <v>46</v>
      </c>
      <c r="C22" s="24">
        <v>738</v>
      </c>
      <c r="D22" s="6">
        <v>2.75</v>
      </c>
      <c r="E22" s="25">
        <f t="shared" ref="E22:E26" si="2">C22*D22</f>
        <v>2029.5</v>
      </c>
      <c r="F22" s="26" t="s">
        <v>105</v>
      </c>
      <c r="G22" s="42"/>
    </row>
    <row r="23" spans="1:7">
      <c r="A23" s="28"/>
      <c r="B23" s="16" t="s">
        <v>48</v>
      </c>
      <c r="C23" s="29"/>
      <c r="D23" s="15"/>
      <c r="E23" s="30"/>
      <c r="F23" s="31"/>
      <c r="G23" s="42"/>
    </row>
    <row r="24" spans="1:7">
      <c r="A24" s="23">
        <v>13</v>
      </c>
      <c r="B24" s="7" t="s">
        <v>49</v>
      </c>
      <c r="C24" s="24">
        <v>124</v>
      </c>
      <c r="D24" s="6">
        <v>2.75</v>
      </c>
      <c r="E24" s="25">
        <f t="shared" si="2"/>
        <v>341</v>
      </c>
      <c r="F24" s="26" t="s">
        <v>106</v>
      </c>
      <c r="G24" s="42"/>
    </row>
    <row r="25" spans="1:7">
      <c r="A25" s="28"/>
      <c r="B25" s="16" t="s">
        <v>51</v>
      </c>
      <c r="C25" s="29"/>
      <c r="D25" s="15"/>
      <c r="E25" s="30"/>
      <c r="F25" s="31"/>
      <c r="G25" s="42"/>
    </row>
    <row r="26" spans="1:7">
      <c r="A26" s="23">
        <v>14</v>
      </c>
      <c r="B26" s="7" t="s">
        <v>52</v>
      </c>
      <c r="C26" s="24">
        <v>3206</v>
      </c>
      <c r="D26" s="6">
        <v>2.75</v>
      </c>
      <c r="E26" s="25">
        <f t="shared" si="2"/>
        <v>8816.5</v>
      </c>
      <c r="F26" s="26" t="s">
        <v>107</v>
      </c>
      <c r="G26" s="42"/>
    </row>
    <row r="27" ht="28.65" spans="1:7">
      <c r="A27" s="28"/>
      <c r="B27" s="16" t="s">
        <v>54</v>
      </c>
      <c r="C27" s="29"/>
      <c r="D27" s="15"/>
      <c r="E27" s="30"/>
      <c r="F27" s="31"/>
      <c r="G27" s="42"/>
    </row>
    <row r="28" spans="1:7">
      <c r="A28" s="23">
        <v>15</v>
      </c>
      <c r="B28" s="7" t="s">
        <v>55</v>
      </c>
      <c r="C28" s="24">
        <v>30097</v>
      </c>
      <c r="D28" s="6">
        <v>2.75</v>
      </c>
      <c r="E28" s="25">
        <f t="shared" ref="E28:E32" si="3">C28*D28</f>
        <v>82766.75</v>
      </c>
      <c r="F28" s="26" t="s">
        <v>108</v>
      </c>
      <c r="G28" s="42"/>
    </row>
    <row r="29" spans="1:7">
      <c r="A29" s="28"/>
      <c r="B29" s="16"/>
      <c r="C29" s="29"/>
      <c r="D29" s="15"/>
      <c r="E29" s="30"/>
      <c r="F29" s="31"/>
      <c r="G29" s="42"/>
    </row>
    <row r="30" spans="1:7">
      <c r="A30" s="23">
        <v>16</v>
      </c>
      <c r="B30" s="7" t="s">
        <v>57</v>
      </c>
      <c r="C30" s="24">
        <v>10137</v>
      </c>
      <c r="D30" s="6">
        <v>2.75</v>
      </c>
      <c r="E30" s="25">
        <f t="shared" si="3"/>
        <v>27876.75</v>
      </c>
      <c r="F30" s="26" t="s">
        <v>109</v>
      </c>
      <c r="G30" s="42"/>
    </row>
    <row r="31" spans="1:7">
      <c r="A31" s="28"/>
      <c r="B31" s="16"/>
      <c r="C31" s="29"/>
      <c r="D31" s="15"/>
      <c r="E31" s="30"/>
      <c r="F31" s="31"/>
      <c r="G31" s="42"/>
    </row>
    <row r="32" spans="1:7">
      <c r="A32" s="23">
        <v>17</v>
      </c>
      <c r="B32" s="7" t="s">
        <v>59</v>
      </c>
      <c r="C32" s="24">
        <v>34</v>
      </c>
      <c r="D32" s="6">
        <v>2.75</v>
      </c>
      <c r="E32" s="25">
        <f t="shared" si="3"/>
        <v>93.5</v>
      </c>
      <c r="F32" s="26" t="s">
        <v>110</v>
      </c>
      <c r="G32" s="42"/>
    </row>
    <row r="33" spans="1:7">
      <c r="A33" s="28"/>
      <c r="B33" s="16"/>
      <c r="C33" s="29"/>
      <c r="D33" s="15"/>
      <c r="E33" s="30"/>
      <c r="F33" s="31"/>
      <c r="G33" s="42"/>
    </row>
    <row r="34" spans="1:7">
      <c r="A34" s="5">
        <v>18</v>
      </c>
      <c r="B34" s="18" t="s">
        <v>86</v>
      </c>
      <c r="C34" s="27"/>
      <c r="D34" s="27"/>
      <c r="E34" s="32">
        <v>48449.72</v>
      </c>
      <c r="F34" s="27"/>
      <c r="G34" s="48"/>
    </row>
    <row r="35" spans="1:7">
      <c r="A35" s="5">
        <v>19</v>
      </c>
      <c r="B35" s="18" t="s">
        <v>88</v>
      </c>
      <c r="C35" s="27"/>
      <c r="D35" s="27"/>
      <c r="E35" s="32">
        <v>22396.99</v>
      </c>
      <c r="F35" s="27"/>
      <c r="G35" s="48"/>
    </row>
  </sheetData>
  <mergeCells count="66">
    <mergeCell ref="A1:G1"/>
    <mergeCell ref="A3:A5"/>
    <mergeCell ref="A6:A7"/>
    <mergeCell ref="A8:A9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B3:B5"/>
    <mergeCell ref="B6:B7"/>
    <mergeCell ref="B8:B9"/>
    <mergeCell ref="B28:B29"/>
    <mergeCell ref="B30:B31"/>
    <mergeCell ref="B32:B33"/>
    <mergeCell ref="C3:C5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E3:E5"/>
    <mergeCell ref="E6:E7"/>
    <mergeCell ref="E8:E9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F6:F7"/>
    <mergeCell ref="F8:F9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opLeftCell="A22" workbookViewId="0">
      <selection activeCell="B34" sqref="B34:B35"/>
    </sheetView>
  </sheetViews>
  <sheetFormatPr defaultColWidth="9" defaultRowHeight="15.3"/>
  <cols>
    <col min="1" max="1" width="4.6283185840708" style="1" customWidth="1"/>
    <col min="2" max="2" width="13.2477876106195" style="1" customWidth="1"/>
    <col min="3" max="3" width="9.6283185840708" style="1" customWidth="1"/>
    <col min="4" max="4" width="18.6283185840708" style="1" customWidth="1"/>
    <col min="5" max="5" width="12.6283185840708" style="1" customWidth="1"/>
    <col min="6" max="6" width="15.6283185840708" style="1" customWidth="1"/>
    <col min="7" max="7" width="10.6283185840708" style="1" customWidth="1"/>
    <col min="8" max="16380" width="9" style="1"/>
  </cols>
  <sheetData>
    <row r="1" s="1" customFormat="1" ht="50.1" customHeight="1" spans="1:7">
      <c r="A1" s="2" t="s">
        <v>111</v>
      </c>
      <c r="B1" s="3"/>
      <c r="C1" s="2"/>
      <c r="D1" s="2"/>
      <c r="E1" s="2"/>
      <c r="F1" s="2"/>
      <c r="G1" s="4"/>
    </row>
    <row r="2" s="1" customFormat="1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30" customHeight="1" spans="1:7">
      <c r="A3" s="6">
        <v>1</v>
      </c>
      <c r="B3" s="7" t="s">
        <v>8</v>
      </c>
      <c r="C3" s="8">
        <v>114267.12267658</v>
      </c>
      <c r="D3" s="9" t="s">
        <v>9</v>
      </c>
      <c r="E3" s="10">
        <v>43308.76</v>
      </c>
      <c r="F3" s="11"/>
      <c r="G3" s="6" t="s">
        <v>63</v>
      </c>
    </row>
    <row r="4" s="1" customFormat="1" ht="30" customHeight="1" spans="1:7">
      <c r="A4" s="12"/>
      <c r="B4" s="13"/>
      <c r="C4" s="12"/>
      <c r="D4" s="9" t="s">
        <v>11</v>
      </c>
      <c r="E4" s="12"/>
      <c r="F4" s="14" t="s">
        <v>112</v>
      </c>
      <c r="G4" s="12" t="s">
        <v>65</v>
      </c>
    </row>
    <row r="5" s="1" customFormat="1" ht="30" customHeight="1" spans="1:7">
      <c r="A5" s="15"/>
      <c r="B5" s="16"/>
      <c r="C5" s="15"/>
      <c r="D5" s="9" t="s">
        <v>14</v>
      </c>
      <c r="E5" s="15"/>
      <c r="F5" s="17"/>
      <c r="G5" s="15" t="s">
        <v>15</v>
      </c>
    </row>
    <row r="6" s="1" customFormat="1" ht="30" customHeight="1" spans="1:7">
      <c r="A6" s="5">
        <v>2</v>
      </c>
      <c r="B6" s="18" t="s">
        <v>16</v>
      </c>
      <c r="C6" s="9" t="s">
        <v>113</v>
      </c>
      <c r="D6" s="5">
        <v>0.538</v>
      </c>
      <c r="E6" s="19">
        <v>132427.25</v>
      </c>
      <c r="F6" s="20" t="s">
        <v>114</v>
      </c>
      <c r="G6" s="6"/>
    </row>
    <row r="7" s="1" customFormat="1" ht="30" customHeight="1" spans="1:7">
      <c r="A7" s="5"/>
      <c r="B7" s="18"/>
      <c r="C7" s="9" t="s">
        <v>115</v>
      </c>
      <c r="D7" s="5">
        <v>0.6656</v>
      </c>
      <c r="E7" s="19"/>
      <c r="F7" s="20"/>
      <c r="G7" s="15"/>
    </row>
    <row r="8" s="1" customFormat="1" ht="30" customHeight="1" spans="1:11">
      <c r="A8" s="5">
        <v>3</v>
      </c>
      <c r="B8" s="18" t="s">
        <v>20</v>
      </c>
      <c r="C8" s="9" t="s">
        <v>116</v>
      </c>
      <c r="D8" s="5">
        <v>0.538</v>
      </c>
      <c r="E8" s="19">
        <v>188411.77</v>
      </c>
      <c r="F8" s="20" t="s">
        <v>117</v>
      </c>
      <c r="G8" s="21"/>
      <c r="K8" s="39"/>
    </row>
    <row r="9" s="1" customFormat="1" ht="30" customHeight="1" spans="1:7">
      <c r="A9" s="5"/>
      <c r="B9" s="18"/>
      <c r="C9" s="9" t="s">
        <v>118</v>
      </c>
      <c r="D9" s="5">
        <v>0.6656</v>
      </c>
      <c r="E9" s="19"/>
      <c r="F9" s="20"/>
      <c r="G9" s="17"/>
    </row>
    <row r="10" s="1" customFormat="1" ht="30" customHeight="1" spans="1:7">
      <c r="A10" s="5">
        <v>4</v>
      </c>
      <c r="B10" s="18" t="s">
        <v>24</v>
      </c>
      <c r="C10" s="5">
        <v>362629</v>
      </c>
      <c r="D10" s="5">
        <v>0.538</v>
      </c>
      <c r="E10" s="19">
        <f t="shared" ref="E10:E14" si="0">C10*D10</f>
        <v>195094.402</v>
      </c>
      <c r="F10" s="20" t="s">
        <v>119</v>
      </c>
      <c r="G10" s="22" t="s">
        <v>29</v>
      </c>
    </row>
    <row r="11" s="1" customFormat="1" ht="30" customHeight="1" spans="1:7">
      <c r="A11" s="5">
        <v>5</v>
      </c>
      <c r="B11" s="18" t="s">
        <v>27</v>
      </c>
      <c r="C11" s="5">
        <v>91800</v>
      </c>
      <c r="D11" s="5">
        <v>0.538</v>
      </c>
      <c r="E11" s="19">
        <f t="shared" si="0"/>
        <v>49388.4</v>
      </c>
      <c r="F11" s="20" t="s">
        <v>120</v>
      </c>
      <c r="G11" s="18" t="s">
        <v>26</v>
      </c>
    </row>
    <row r="12" s="1" customFormat="1" ht="30" customHeight="1" spans="1:9">
      <c r="A12" s="5">
        <v>6</v>
      </c>
      <c r="B12" s="18" t="s">
        <v>30</v>
      </c>
      <c r="C12" s="5">
        <v>140488</v>
      </c>
      <c r="D12" s="5">
        <v>0.538</v>
      </c>
      <c r="E12" s="19">
        <f t="shared" si="0"/>
        <v>75582.544</v>
      </c>
      <c r="F12" s="20" t="s">
        <v>121</v>
      </c>
      <c r="G12" s="22" t="s">
        <v>29</v>
      </c>
      <c r="I12" s="34"/>
    </row>
    <row r="13" s="1" customFormat="1" ht="30" customHeight="1" spans="1:9">
      <c r="A13" s="5">
        <v>7</v>
      </c>
      <c r="B13" s="18" t="s">
        <v>32</v>
      </c>
      <c r="C13" s="5">
        <v>257280</v>
      </c>
      <c r="D13" s="5">
        <v>0.538</v>
      </c>
      <c r="E13" s="19">
        <f t="shared" si="0"/>
        <v>138416.64</v>
      </c>
      <c r="F13" s="20" t="s">
        <v>122</v>
      </c>
      <c r="G13" s="18" t="s">
        <v>26</v>
      </c>
      <c r="I13" s="34"/>
    </row>
    <row r="14" s="1" customFormat="1" ht="30" customHeight="1" spans="1:7">
      <c r="A14" s="23">
        <v>8</v>
      </c>
      <c r="B14" s="7" t="s">
        <v>34</v>
      </c>
      <c r="C14" s="24">
        <v>7600</v>
      </c>
      <c r="D14" s="6">
        <v>2.75</v>
      </c>
      <c r="E14" s="25">
        <f t="shared" si="0"/>
        <v>20900</v>
      </c>
      <c r="F14" s="26" t="s">
        <v>123</v>
      </c>
      <c r="G14" s="27"/>
    </row>
    <row r="15" s="1" customFormat="1" ht="43" spans="1:7">
      <c r="A15" s="28"/>
      <c r="B15" s="16" t="s">
        <v>36</v>
      </c>
      <c r="C15" s="29"/>
      <c r="D15" s="15"/>
      <c r="E15" s="30"/>
      <c r="F15" s="31"/>
      <c r="G15" s="27"/>
    </row>
    <row r="16" s="1" customFormat="1" ht="30" customHeight="1" spans="1:7">
      <c r="A16" s="23">
        <v>9</v>
      </c>
      <c r="B16" s="7" t="s">
        <v>37</v>
      </c>
      <c r="C16" s="24">
        <v>13491</v>
      </c>
      <c r="D16" s="6">
        <v>2.75</v>
      </c>
      <c r="E16" s="25">
        <f t="shared" ref="E16:E20" si="1">C16*D16</f>
        <v>37100.25</v>
      </c>
      <c r="F16" s="26" t="s">
        <v>124</v>
      </c>
      <c r="G16" s="27"/>
    </row>
    <row r="17" ht="28.65" spans="1:7">
      <c r="A17" s="28"/>
      <c r="B17" s="16" t="s">
        <v>39</v>
      </c>
      <c r="C17" s="29"/>
      <c r="D17" s="15"/>
      <c r="E17" s="30"/>
      <c r="F17" s="31"/>
      <c r="G17" s="27"/>
    </row>
    <row r="18" ht="28.65" spans="1:7">
      <c r="A18" s="23">
        <v>10</v>
      </c>
      <c r="B18" s="7" t="s">
        <v>40</v>
      </c>
      <c r="C18" s="24">
        <v>5299</v>
      </c>
      <c r="D18" s="6">
        <v>2.75</v>
      </c>
      <c r="E18" s="25">
        <f t="shared" si="1"/>
        <v>14572.25</v>
      </c>
      <c r="F18" s="26" t="s">
        <v>125</v>
      </c>
      <c r="G18" s="27"/>
    </row>
    <row r="19" spans="1:7">
      <c r="A19" s="28"/>
      <c r="B19" s="16" t="s">
        <v>42</v>
      </c>
      <c r="C19" s="29"/>
      <c r="D19" s="15"/>
      <c r="E19" s="30"/>
      <c r="F19" s="31"/>
      <c r="G19" s="27"/>
    </row>
    <row r="20" ht="28.65" spans="1:7">
      <c r="A20" s="23">
        <v>11</v>
      </c>
      <c r="B20" s="7" t="s">
        <v>43</v>
      </c>
      <c r="C20" s="24">
        <v>9189</v>
      </c>
      <c r="D20" s="6">
        <v>2.75</v>
      </c>
      <c r="E20" s="25">
        <f t="shared" si="1"/>
        <v>25269.75</v>
      </c>
      <c r="F20" s="26" t="s">
        <v>126</v>
      </c>
      <c r="G20" s="27"/>
    </row>
    <row r="21" spans="1:7">
      <c r="A21" s="28"/>
      <c r="B21" s="16" t="s">
        <v>45</v>
      </c>
      <c r="C21" s="29"/>
      <c r="D21" s="15"/>
      <c r="E21" s="30"/>
      <c r="F21" s="31"/>
      <c r="G21" s="27"/>
    </row>
    <row r="22" ht="28.65" spans="1:7">
      <c r="A22" s="23">
        <v>12</v>
      </c>
      <c r="B22" s="7" t="s">
        <v>46</v>
      </c>
      <c r="C22" s="24">
        <v>800</v>
      </c>
      <c r="D22" s="6">
        <v>2.75</v>
      </c>
      <c r="E22" s="25">
        <f t="shared" ref="E22:E26" si="2">C22*D22</f>
        <v>2200</v>
      </c>
      <c r="F22" s="26" t="s">
        <v>127</v>
      </c>
      <c r="G22" s="27"/>
    </row>
    <row r="23" ht="28.65" spans="1:7">
      <c r="A23" s="28"/>
      <c r="B23" s="16" t="s">
        <v>48</v>
      </c>
      <c r="C23" s="29"/>
      <c r="D23" s="15"/>
      <c r="E23" s="30"/>
      <c r="F23" s="31"/>
      <c r="G23" s="27"/>
    </row>
    <row r="24" ht="28.65" spans="1:7">
      <c r="A24" s="23">
        <v>13</v>
      </c>
      <c r="B24" s="7" t="s">
        <v>49</v>
      </c>
      <c r="C24" s="24">
        <v>204</v>
      </c>
      <c r="D24" s="6">
        <v>2.75</v>
      </c>
      <c r="E24" s="25">
        <f t="shared" si="2"/>
        <v>561</v>
      </c>
      <c r="F24" s="26" t="s">
        <v>128</v>
      </c>
      <c r="G24" s="27"/>
    </row>
    <row r="25" spans="1:7">
      <c r="A25" s="28"/>
      <c r="B25" s="16" t="s">
        <v>51</v>
      </c>
      <c r="C25" s="29"/>
      <c r="D25" s="15"/>
      <c r="E25" s="30"/>
      <c r="F25" s="31"/>
      <c r="G25" s="27"/>
    </row>
    <row r="26" ht="28.65" spans="1:7">
      <c r="A26" s="23">
        <v>14</v>
      </c>
      <c r="B26" s="7" t="s">
        <v>52</v>
      </c>
      <c r="C26" s="24">
        <v>1395</v>
      </c>
      <c r="D26" s="6">
        <v>2.75</v>
      </c>
      <c r="E26" s="25">
        <f t="shared" si="2"/>
        <v>3836.25</v>
      </c>
      <c r="F26" s="26" t="s">
        <v>129</v>
      </c>
      <c r="G26" s="27"/>
    </row>
    <row r="27" ht="28.65" spans="1:7">
      <c r="A27" s="28"/>
      <c r="B27" s="16" t="s">
        <v>54</v>
      </c>
      <c r="C27" s="29"/>
      <c r="D27" s="15"/>
      <c r="E27" s="30"/>
      <c r="F27" s="31"/>
      <c r="G27" s="27"/>
    </row>
    <row r="28" spans="1:7">
      <c r="A28" s="23">
        <v>15</v>
      </c>
      <c r="B28" s="7" t="s">
        <v>55</v>
      </c>
      <c r="C28" s="24">
        <v>10905</v>
      </c>
      <c r="D28" s="6">
        <v>2.75</v>
      </c>
      <c r="E28" s="25">
        <f t="shared" ref="E28:E32" si="3">C28*D28</f>
        <v>29988.75</v>
      </c>
      <c r="F28" s="26" t="s">
        <v>130</v>
      </c>
      <c r="G28" s="27"/>
    </row>
    <row r="29" spans="1:7">
      <c r="A29" s="28"/>
      <c r="B29" s="16"/>
      <c r="C29" s="29"/>
      <c r="D29" s="15"/>
      <c r="E29" s="30"/>
      <c r="F29" s="31"/>
      <c r="G29" s="27"/>
    </row>
    <row r="30" spans="1:7">
      <c r="A30" s="23">
        <v>16</v>
      </c>
      <c r="B30" s="7" t="s">
        <v>57</v>
      </c>
      <c r="C30" s="24">
        <v>32721</v>
      </c>
      <c r="D30" s="6">
        <v>2.75</v>
      </c>
      <c r="E30" s="25">
        <f t="shared" si="3"/>
        <v>89982.75</v>
      </c>
      <c r="F30" s="26" t="s">
        <v>131</v>
      </c>
      <c r="G30" s="27"/>
    </row>
    <row r="31" spans="1:7">
      <c r="A31" s="28"/>
      <c r="B31" s="16"/>
      <c r="C31" s="29"/>
      <c r="D31" s="15"/>
      <c r="E31" s="30"/>
      <c r="F31" s="31"/>
      <c r="G31" s="27"/>
    </row>
    <row r="32" spans="1:7">
      <c r="A32" s="23">
        <v>17</v>
      </c>
      <c r="B32" s="7" t="s">
        <v>59</v>
      </c>
      <c r="C32" s="24">
        <v>69</v>
      </c>
      <c r="D32" s="6">
        <v>2.75</v>
      </c>
      <c r="E32" s="25">
        <f t="shared" si="3"/>
        <v>189.75</v>
      </c>
      <c r="F32" s="26" t="s">
        <v>132</v>
      </c>
      <c r="G32" s="27"/>
    </row>
    <row r="33" spans="1:7">
      <c r="A33" s="28"/>
      <c r="B33" s="16"/>
      <c r="C33" s="29"/>
      <c r="D33" s="15"/>
      <c r="E33" s="30"/>
      <c r="F33" s="31"/>
      <c r="G33" s="27"/>
    </row>
    <row r="34" ht="28.65" spans="1:7">
      <c r="A34" s="5">
        <v>18</v>
      </c>
      <c r="B34" s="18" t="s">
        <v>86</v>
      </c>
      <c r="C34" s="27"/>
      <c r="D34" s="27"/>
      <c r="E34" s="32">
        <v>47878.71</v>
      </c>
      <c r="F34" s="32"/>
      <c r="G34" s="27"/>
    </row>
    <row r="35" ht="28.65" spans="1:7">
      <c r="A35" s="5">
        <v>19</v>
      </c>
      <c r="B35" s="18" t="s">
        <v>88</v>
      </c>
      <c r="C35" s="27"/>
      <c r="D35" s="27"/>
      <c r="E35" s="32">
        <v>23940.95</v>
      </c>
      <c r="F35" s="32"/>
      <c r="G35" s="27"/>
    </row>
  </sheetData>
  <mergeCells count="66">
    <mergeCell ref="A1:G1"/>
    <mergeCell ref="A3:A5"/>
    <mergeCell ref="A6:A7"/>
    <mergeCell ref="A8:A9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B3:B5"/>
    <mergeCell ref="B6:B7"/>
    <mergeCell ref="B8:B9"/>
    <mergeCell ref="B28:B29"/>
    <mergeCell ref="B30:B31"/>
    <mergeCell ref="B32:B33"/>
    <mergeCell ref="C3:C5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E3:E5"/>
    <mergeCell ref="E6:E7"/>
    <mergeCell ref="E8:E9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F6:F7"/>
    <mergeCell ref="F8:F9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opLeftCell="A17" workbookViewId="0">
      <selection activeCell="B34" sqref="B34:B35"/>
    </sheetView>
  </sheetViews>
  <sheetFormatPr defaultColWidth="9" defaultRowHeight="15.3"/>
  <cols>
    <col min="1" max="1" width="4.6283185840708" style="1" customWidth="1"/>
    <col min="2" max="2" width="13.1238938053097" style="1" customWidth="1"/>
    <col min="3" max="3" width="9.6283185840708" style="1" customWidth="1"/>
    <col min="4" max="4" width="18.6283185840708" style="1" customWidth="1"/>
    <col min="5" max="5" width="12.6283185840708" style="1" customWidth="1"/>
    <col min="6" max="6" width="15.6283185840708" style="1" customWidth="1"/>
    <col min="7" max="7" width="10.6283185840708" style="1" customWidth="1"/>
    <col min="8" max="16380" width="9" style="1"/>
  </cols>
  <sheetData>
    <row r="1" s="1" customFormat="1" ht="50.1" customHeight="1" spans="1:7">
      <c r="A1" s="2" t="s">
        <v>133</v>
      </c>
      <c r="B1" s="3"/>
      <c r="C1" s="2"/>
      <c r="D1" s="2"/>
      <c r="E1" s="2"/>
      <c r="F1" s="2"/>
      <c r="G1" s="4"/>
    </row>
    <row r="2" s="1" customFormat="1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30" customHeight="1" spans="1:7">
      <c r="A3" s="6">
        <v>1</v>
      </c>
      <c r="B3" s="7" t="s">
        <v>8</v>
      </c>
      <c r="C3" s="8">
        <v>65415.8178438661</v>
      </c>
      <c r="D3" s="9" t="s">
        <v>9</v>
      </c>
      <c r="E3" s="10">
        <v>32824.88</v>
      </c>
      <c r="F3" s="11"/>
      <c r="G3" s="6" t="s">
        <v>63</v>
      </c>
    </row>
    <row r="4" s="1" customFormat="1" ht="30" customHeight="1" spans="1:7">
      <c r="A4" s="12"/>
      <c r="B4" s="13"/>
      <c r="C4" s="12"/>
      <c r="D4" s="9" t="s">
        <v>11</v>
      </c>
      <c r="E4" s="12"/>
      <c r="F4" s="14" t="s">
        <v>134</v>
      </c>
      <c r="G4" s="12" t="s">
        <v>65</v>
      </c>
    </row>
    <row r="5" s="1" customFormat="1" ht="30" customHeight="1" spans="1:7">
      <c r="A5" s="15"/>
      <c r="B5" s="16"/>
      <c r="C5" s="15"/>
      <c r="D5" s="9" t="s">
        <v>14</v>
      </c>
      <c r="E5" s="15"/>
      <c r="F5" s="17"/>
      <c r="G5" s="15" t="s">
        <v>15</v>
      </c>
    </row>
    <row r="6" s="1" customFormat="1" ht="30" customHeight="1" spans="1:7">
      <c r="A6" s="5">
        <v>2</v>
      </c>
      <c r="B6" s="18" t="s">
        <v>16</v>
      </c>
      <c r="C6" s="9" t="s">
        <v>135</v>
      </c>
      <c r="D6" s="5">
        <v>0.538</v>
      </c>
      <c r="E6" s="19">
        <v>146935.14</v>
      </c>
      <c r="F6" s="20" t="s">
        <v>136</v>
      </c>
      <c r="G6" s="6"/>
    </row>
    <row r="7" s="1" customFormat="1" ht="30" customHeight="1" spans="1:7">
      <c r="A7" s="5"/>
      <c r="B7" s="18"/>
      <c r="C7" s="9" t="s">
        <v>137</v>
      </c>
      <c r="D7" s="5">
        <v>0.6656</v>
      </c>
      <c r="E7" s="19"/>
      <c r="F7" s="20"/>
      <c r="G7" s="15"/>
    </row>
    <row r="8" s="1" customFormat="1" ht="30" customHeight="1" spans="1:7">
      <c r="A8" s="5">
        <v>3</v>
      </c>
      <c r="B8" s="18" t="s">
        <v>20</v>
      </c>
      <c r="C8" s="9" t="s">
        <v>138</v>
      </c>
      <c r="D8" s="5">
        <v>0.538</v>
      </c>
      <c r="E8" s="19">
        <v>126069.21</v>
      </c>
      <c r="F8" s="20" t="s">
        <v>139</v>
      </c>
      <c r="G8" s="21"/>
    </row>
    <row r="9" s="1" customFormat="1" ht="30" customHeight="1" spans="1:7">
      <c r="A9" s="5"/>
      <c r="B9" s="18"/>
      <c r="C9" s="9" t="s">
        <v>140</v>
      </c>
      <c r="D9" s="5">
        <v>0.6656</v>
      </c>
      <c r="E9" s="19"/>
      <c r="F9" s="20"/>
      <c r="G9" s="17"/>
    </row>
    <row r="10" s="1" customFormat="1" ht="30" customHeight="1" spans="1:7">
      <c r="A10" s="5">
        <v>4</v>
      </c>
      <c r="B10" s="18" t="s">
        <v>24</v>
      </c>
      <c r="C10" s="5">
        <v>99624</v>
      </c>
      <c r="D10" s="5">
        <v>0.538</v>
      </c>
      <c r="E10" s="19">
        <f t="shared" ref="E10:E14" si="0">C10*D10</f>
        <v>53597.712</v>
      </c>
      <c r="F10" s="20" t="s">
        <v>141</v>
      </c>
      <c r="G10" s="22" t="s">
        <v>29</v>
      </c>
    </row>
    <row r="11" s="1" customFormat="1" ht="30" customHeight="1" spans="1:7">
      <c r="A11" s="5">
        <v>5</v>
      </c>
      <c r="B11" s="18" t="s">
        <v>27</v>
      </c>
      <c r="C11" s="5">
        <v>322561</v>
      </c>
      <c r="D11" s="5">
        <v>0.538</v>
      </c>
      <c r="E11" s="19">
        <f t="shared" si="0"/>
        <v>173537.818</v>
      </c>
      <c r="F11" s="20" t="s">
        <v>142</v>
      </c>
      <c r="G11" s="18" t="s">
        <v>26</v>
      </c>
    </row>
    <row r="12" s="1" customFormat="1" ht="30" customHeight="1" spans="1:9">
      <c r="A12" s="5">
        <v>6</v>
      </c>
      <c r="B12" s="18" t="s">
        <v>30</v>
      </c>
      <c r="C12" s="5">
        <v>83280</v>
      </c>
      <c r="D12" s="5">
        <v>0.538</v>
      </c>
      <c r="E12" s="19">
        <f t="shared" si="0"/>
        <v>44804.64</v>
      </c>
      <c r="F12" s="20" t="s">
        <v>143</v>
      </c>
      <c r="G12" s="22" t="s">
        <v>29</v>
      </c>
      <c r="I12" s="34"/>
    </row>
    <row r="13" s="1" customFormat="1" ht="30" customHeight="1" spans="1:9">
      <c r="A13" s="5">
        <v>7</v>
      </c>
      <c r="B13" s="18" t="s">
        <v>32</v>
      </c>
      <c r="C13" s="5">
        <v>275280</v>
      </c>
      <c r="D13" s="5">
        <v>0.538</v>
      </c>
      <c r="E13" s="19">
        <f t="shared" si="0"/>
        <v>148100.64</v>
      </c>
      <c r="F13" s="20" t="s">
        <v>144</v>
      </c>
      <c r="G13" s="18" t="s">
        <v>26</v>
      </c>
      <c r="I13" s="34"/>
    </row>
    <row r="14" s="1" customFormat="1" ht="30" customHeight="1" spans="1:7">
      <c r="A14" s="23">
        <v>8</v>
      </c>
      <c r="B14" s="7" t="s">
        <v>34</v>
      </c>
      <c r="C14" s="24">
        <v>8336</v>
      </c>
      <c r="D14" s="6">
        <v>2.75</v>
      </c>
      <c r="E14" s="25">
        <f t="shared" si="0"/>
        <v>22924</v>
      </c>
      <c r="F14" s="26" t="s">
        <v>145</v>
      </c>
      <c r="G14" s="27"/>
    </row>
    <row r="15" s="1" customFormat="1" ht="30" customHeight="1" spans="1:7">
      <c r="A15" s="28"/>
      <c r="B15" s="16" t="s">
        <v>36</v>
      </c>
      <c r="C15" s="29"/>
      <c r="D15" s="15"/>
      <c r="E15" s="30"/>
      <c r="F15" s="31"/>
      <c r="G15" s="38"/>
    </row>
    <row r="16" s="1" customFormat="1" ht="30" customHeight="1" spans="1:7">
      <c r="A16" s="23">
        <v>9</v>
      </c>
      <c r="B16" s="7" t="s">
        <v>37</v>
      </c>
      <c r="C16" s="24">
        <v>14926</v>
      </c>
      <c r="D16" s="6">
        <v>2.75</v>
      </c>
      <c r="E16" s="25">
        <f t="shared" ref="E16:E20" si="1">C16*D16</f>
        <v>41046.5</v>
      </c>
      <c r="F16" s="26" t="s">
        <v>146</v>
      </c>
      <c r="G16" s="27"/>
    </row>
    <row r="17" ht="28.65" spans="1:7">
      <c r="A17" s="28"/>
      <c r="B17" s="16" t="s">
        <v>39</v>
      </c>
      <c r="C17" s="29"/>
      <c r="D17" s="15"/>
      <c r="E17" s="30"/>
      <c r="F17" s="31"/>
      <c r="G17" s="27"/>
    </row>
    <row r="18" ht="28.65" spans="1:7">
      <c r="A18" s="23">
        <v>10</v>
      </c>
      <c r="B18" s="7" t="s">
        <v>40</v>
      </c>
      <c r="C18" s="24">
        <v>4675</v>
      </c>
      <c r="D18" s="6">
        <v>2.75</v>
      </c>
      <c r="E18" s="25">
        <f t="shared" si="1"/>
        <v>12856.25</v>
      </c>
      <c r="F18" s="26" t="s">
        <v>147</v>
      </c>
      <c r="G18" s="27"/>
    </row>
    <row r="19" spans="1:7">
      <c r="A19" s="28"/>
      <c r="B19" s="16" t="s">
        <v>42</v>
      </c>
      <c r="C19" s="29"/>
      <c r="D19" s="15"/>
      <c r="E19" s="30"/>
      <c r="F19" s="31"/>
      <c r="G19" s="27"/>
    </row>
    <row r="20" ht="28.65" spans="1:7">
      <c r="A20" s="23">
        <v>11</v>
      </c>
      <c r="B20" s="7" t="s">
        <v>43</v>
      </c>
      <c r="C20" s="24">
        <v>8885</v>
      </c>
      <c r="D20" s="6">
        <v>2.75</v>
      </c>
      <c r="E20" s="25">
        <f t="shared" si="1"/>
        <v>24433.75</v>
      </c>
      <c r="F20" s="26" t="s">
        <v>148</v>
      </c>
      <c r="G20" s="27"/>
    </row>
    <row r="21" spans="1:7">
      <c r="A21" s="28"/>
      <c r="B21" s="16" t="s">
        <v>45</v>
      </c>
      <c r="C21" s="29"/>
      <c r="D21" s="15"/>
      <c r="E21" s="30"/>
      <c r="F21" s="31"/>
      <c r="G21" s="27"/>
    </row>
    <row r="22" ht="28.65" spans="1:7">
      <c r="A22" s="23">
        <v>12</v>
      </c>
      <c r="B22" s="7" t="s">
        <v>46</v>
      </c>
      <c r="C22" s="24">
        <v>1201</v>
      </c>
      <c r="D22" s="6">
        <v>2.75</v>
      </c>
      <c r="E22" s="25">
        <f t="shared" ref="E22:E26" si="2">C22*D22</f>
        <v>3302.75</v>
      </c>
      <c r="F22" s="26" t="s">
        <v>149</v>
      </c>
      <c r="G22" s="27"/>
    </row>
    <row r="23" ht="28.65" spans="1:7">
      <c r="A23" s="28"/>
      <c r="B23" s="16" t="s">
        <v>48</v>
      </c>
      <c r="C23" s="29"/>
      <c r="D23" s="15"/>
      <c r="E23" s="30"/>
      <c r="F23" s="31"/>
      <c r="G23" s="27"/>
    </row>
    <row r="24" ht="28.65" spans="1:7">
      <c r="A24" s="23">
        <v>13</v>
      </c>
      <c r="B24" s="7" t="s">
        <v>49</v>
      </c>
      <c r="C24" s="24">
        <v>106</v>
      </c>
      <c r="D24" s="6">
        <v>2.75</v>
      </c>
      <c r="E24" s="25">
        <f t="shared" si="2"/>
        <v>291.5</v>
      </c>
      <c r="F24" s="26" t="s">
        <v>150</v>
      </c>
      <c r="G24" s="27"/>
    </row>
    <row r="25" spans="1:7">
      <c r="A25" s="28"/>
      <c r="B25" s="16" t="s">
        <v>51</v>
      </c>
      <c r="C25" s="29"/>
      <c r="D25" s="15"/>
      <c r="E25" s="30"/>
      <c r="F25" s="31"/>
      <c r="G25" s="27"/>
    </row>
    <row r="26" ht="28.65" spans="1:7">
      <c r="A26" s="23">
        <v>14</v>
      </c>
      <c r="B26" s="7" t="s">
        <v>52</v>
      </c>
      <c r="C26" s="24">
        <v>314</v>
      </c>
      <c r="D26" s="6">
        <v>2.75</v>
      </c>
      <c r="E26" s="25">
        <f t="shared" si="2"/>
        <v>863.5</v>
      </c>
      <c r="F26" s="26" t="s">
        <v>151</v>
      </c>
      <c r="G26" s="27"/>
    </row>
    <row r="27" ht="28.65" spans="1:7">
      <c r="A27" s="28"/>
      <c r="B27" s="16" t="s">
        <v>54</v>
      </c>
      <c r="C27" s="29"/>
      <c r="D27" s="15"/>
      <c r="E27" s="30"/>
      <c r="F27" s="31"/>
      <c r="G27" s="27"/>
    </row>
    <row r="28" spans="1:7">
      <c r="A28" s="23">
        <v>15</v>
      </c>
      <c r="B28" s="7" t="s">
        <v>55</v>
      </c>
      <c r="C28" s="24">
        <v>30411</v>
      </c>
      <c r="D28" s="6">
        <v>2.75</v>
      </c>
      <c r="E28" s="25">
        <f t="shared" ref="E28:E32" si="3">C28*D28</f>
        <v>83630.25</v>
      </c>
      <c r="F28" s="26" t="s">
        <v>152</v>
      </c>
      <c r="G28" s="27"/>
    </row>
    <row r="29" spans="1:7">
      <c r="A29" s="28"/>
      <c r="B29" s="16"/>
      <c r="C29" s="29"/>
      <c r="D29" s="15"/>
      <c r="E29" s="30"/>
      <c r="F29" s="31"/>
      <c r="G29" s="27"/>
    </row>
    <row r="30" spans="1:7">
      <c r="A30" s="23">
        <v>16</v>
      </c>
      <c r="B30" s="7" t="s">
        <v>57</v>
      </c>
      <c r="C30" s="24">
        <v>11324</v>
      </c>
      <c r="D30" s="6">
        <v>2.75</v>
      </c>
      <c r="E30" s="25">
        <f t="shared" si="3"/>
        <v>31141</v>
      </c>
      <c r="F30" s="26" t="s">
        <v>153</v>
      </c>
      <c r="G30" s="27"/>
    </row>
    <row r="31" spans="1:7">
      <c r="A31" s="28"/>
      <c r="B31" s="16"/>
      <c r="C31" s="29"/>
      <c r="D31" s="15"/>
      <c r="E31" s="30"/>
      <c r="F31" s="31"/>
      <c r="G31" s="27"/>
    </row>
    <row r="32" spans="1:7">
      <c r="A32" s="23">
        <v>17</v>
      </c>
      <c r="B32" s="7" t="s">
        <v>59</v>
      </c>
      <c r="C32" s="24">
        <v>22</v>
      </c>
      <c r="D32" s="6">
        <v>2.75</v>
      </c>
      <c r="E32" s="25">
        <f t="shared" si="3"/>
        <v>60.5</v>
      </c>
      <c r="F32" s="26" t="s">
        <v>154</v>
      </c>
      <c r="G32" s="27"/>
    </row>
    <row r="33" spans="1:7">
      <c r="A33" s="28"/>
      <c r="B33" s="16"/>
      <c r="C33" s="29"/>
      <c r="D33" s="15"/>
      <c r="E33" s="30"/>
      <c r="F33" s="31"/>
      <c r="G33" s="27"/>
    </row>
    <row r="34" ht="28.65" spans="1:7">
      <c r="A34" s="5">
        <v>18</v>
      </c>
      <c r="B34" s="18" t="s">
        <v>86</v>
      </c>
      <c r="C34" s="27"/>
      <c r="D34" s="27"/>
      <c r="E34" s="32">
        <v>40343.93</v>
      </c>
      <c r="F34" s="27"/>
      <c r="G34" s="27"/>
    </row>
    <row r="35" ht="28.65" spans="1:7">
      <c r="A35" s="5">
        <v>19</v>
      </c>
      <c r="B35" s="18" t="s">
        <v>88</v>
      </c>
      <c r="C35" s="27"/>
      <c r="D35" s="27"/>
      <c r="E35" s="32">
        <v>20323.49</v>
      </c>
      <c r="F35" s="27"/>
      <c r="G35" s="27"/>
    </row>
  </sheetData>
  <mergeCells count="66">
    <mergeCell ref="A1:G1"/>
    <mergeCell ref="A3:A5"/>
    <mergeCell ref="A6:A7"/>
    <mergeCell ref="A8:A9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B3:B5"/>
    <mergeCell ref="B6:B7"/>
    <mergeCell ref="B8:B9"/>
    <mergeCell ref="B28:B29"/>
    <mergeCell ref="B30:B31"/>
    <mergeCell ref="B32:B33"/>
    <mergeCell ref="C3:C5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E3:E5"/>
    <mergeCell ref="E6:E7"/>
    <mergeCell ref="E8:E9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F6:F7"/>
    <mergeCell ref="F8:F9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opLeftCell="A22" workbookViewId="0">
      <selection activeCell="B34" sqref="B34:B35"/>
    </sheetView>
  </sheetViews>
  <sheetFormatPr defaultColWidth="9" defaultRowHeight="15.3"/>
  <cols>
    <col min="1" max="1" width="4.6283185840708" style="1" customWidth="1"/>
    <col min="2" max="2" width="12.6283185840708" style="1" customWidth="1"/>
    <col min="3" max="3" width="9.6283185840708" style="1" customWidth="1"/>
    <col min="4" max="4" width="18.6283185840708" style="1" customWidth="1"/>
    <col min="5" max="5" width="12.6283185840708" style="1" customWidth="1"/>
    <col min="6" max="6" width="15.6283185840708" style="1" customWidth="1"/>
    <col min="7" max="7" width="10.6283185840708" style="1" customWidth="1"/>
    <col min="8" max="16381" width="9" style="1"/>
  </cols>
  <sheetData>
    <row r="1" s="1" customFormat="1" ht="50.1" customHeight="1" spans="1:7">
      <c r="A1" s="2" t="s">
        <v>155</v>
      </c>
      <c r="B1" s="3"/>
      <c r="C1" s="2"/>
      <c r="D1" s="2"/>
      <c r="E1" s="2"/>
      <c r="F1" s="2"/>
      <c r="G1" s="4"/>
    </row>
    <row r="2" s="1" customFormat="1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30" customHeight="1" spans="1:7">
      <c r="A3" s="6">
        <v>1</v>
      </c>
      <c r="B3" s="7" t="s">
        <v>8</v>
      </c>
      <c r="C3" s="8">
        <v>63746</v>
      </c>
      <c r="D3" s="9" t="s">
        <v>9</v>
      </c>
      <c r="E3" s="10">
        <v>35291.8979999998</v>
      </c>
      <c r="F3" s="11"/>
      <c r="G3" s="6" t="s">
        <v>63</v>
      </c>
    </row>
    <row r="4" s="1" customFormat="1" ht="30" customHeight="1" spans="1:7">
      <c r="A4" s="12"/>
      <c r="B4" s="13"/>
      <c r="C4" s="12"/>
      <c r="D4" s="9" t="s">
        <v>11</v>
      </c>
      <c r="E4" s="12"/>
      <c r="F4" s="14" t="s">
        <v>156</v>
      </c>
      <c r="G4" s="12" t="s">
        <v>65</v>
      </c>
    </row>
    <row r="5" s="1" customFormat="1" ht="30" customHeight="1" spans="1:7">
      <c r="A5" s="15"/>
      <c r="B5" s="16"/>
      <c r="C5" s="15"/>
      <c r="D5" s="9" t="s">
        <v>14</v>
      </c>
      <c r="E5" s="15"/>
      <c r="F5" s="17"/>
      <c r="G5" s="15" t="s">
        <v>15</v>
      </c>
    </row>
    <row r="6" s="1" customFormat="1" ht="30" customHeight="1" spans="1:7">
      <c r="A6" s="5">
        <v>2</v>
      </c>
      <c r="B6" s="18" t="s">
        <v>16</v>
      </c>
      <c r="C6" s="9" t="s">
        <v>157</v>
      </c>
      <c r="D6" s="5">
        <v>0.538</v>
      </c>
      <c r="E6" s="19">
        <v>260600.79</v>
      </c>
      <c r="F6" s="20" t="s">
        <v>158</v>
      </c>
      <c r="G6" s="6"/>
    </row>
    <row r="7" s="1" customFormat="1" ht="30" customHeight="1" spans="1:7">
      <c r="A7" s="5"/>
      <c r="B7" s="18"/>
      <c r="C7" s="9" t="s">
        <v>159</v>
      </c>
      <c r="D7" s="5">
        <v>0.6656</v>
      </c>
      <c r="E7" s="19"/>
      <c r="F7" s="20"/>
      <c r="G7" s="15"/>
    </row>
    <row r="8" s="1" customFormat="1" ht="30" customHeight="1" spans="1:7">
      <c r="A8" s="5">
        <v>3</v>
      </c>
      <c r="B8" s="18" t="s">
        <v>20</v>
      </c>
      <c r="C8" s="9" t="s">
        <v>160</v>
      </c>
      <c r="D8" s="5">
        <v>0.538</v>
      </c>
      <c r="E8" s="19">
        <v>200534.25</v>
      </c>
      <c r="F8" s="20" t="s">
        <v>161</v>
      </c>
      <c r="G8" s="21"/>
    </row>
    <row r="9" s="1" customFormat="1" ht="30" customHeight="1" spans="1:7">
      <c r="A9" s="5"/>
      <c r="B9" s="18"/>
      <c r="C9" s="9" t="s">
        <v>162</v>
      </c>
      <c r="D9" s="5">
        <v>0.6656</v>
      </c>
      <c r="E9" s="19"/>
      <c r="F9" s="20"/>
      <c r="G9" s="17"/>
    </row>
    <row r="10" s="1" customFormat="1" ht="30" customHeight="1" spans="1:7">
      <c r="A10" s="5">
        <v>4</v>
      </c>
      <c r="B10" s="18" t="s">
        <v>24</v>
      </c>
      <c r="C10" s="5">
        <v>638400</v>
      </c>
      <c r="D10" s="5">
        <v>0.538</v>
      </c>
      <c r="E10" s="19">
        <f t="shared" ref="E10:E14" si="0">C10*D10</f>
        <v>343459.2</v>
      </c>
      <c r="F10" s="20" t="s">
        <v>163</v>
      </c>
      <c r="G10" s="18" t="s">
        <v>26</v>
      </c>
    </row>
    <row r="11" s="1" customFormat="1" ht="30" customHeight="1" spans="1:7">
      <c r="A11" s="5">
        <v>5</v>
      </c>
      <c r="B11" s="18" t="s">
        <v>27</v>
      </c>
      <c r="C11" s="5">
        <v>140048</v>
      </c>
      <c r="D11" s="5">
        <v>0.538</v>
      </c>
      <c r="E11" s="19">
        <f t="shared" si="0"/>
        <v>75345.824</v>
      </c>
      <c r="F11" s="20" t="s">
        <v>164</v>
      </c>
      <c r="G11" s="22" t="s">
        <v>29</v>
      </c>
    </row>
    <row r="12" s="1" customFormat="1" ht="30" customHeight="1" spans="1:9">
      <c r="A12" s="5">
        <v>6</v>
      </c>
      <c r="B12" s="18" t="s">
        <v>30</v>
      </c>
      <c r="C12" s="5">
        <v>497841</v>
      </c>
      <c r="D12" s="5">
        <v>0.538</v>
      </c>
      <c r="E12" s="19">
        <f t="shared" si="0"/>
        <v>267838.458</v>
      </c>
      <c r="F12" s="20" t="s">
        <v>165</v>
      </c>
      <c r="G12" s="18" t="s">
        <v>26</v>
      </c>
      <c r="I12" s="34"/>
    </row>
    <row r="13" s="1" customFormat="1" ht="30" customHeight="1" spans="1:9">
      <c r="A13" s="5">
        <v>7</v>
      </c>
      <c r="B13" s="18" t="s">
        <v>32</v>
      </c>
      <c r="C13" s="5">
        <v>184560</v>
      </c>
      <c r="D13" s="5">
        <v>0.538</v>
      </c>
      <c r="E13" s="19">
        <f t="shared" si="0"/>
        <v>99293.28</v>
      </c>
      <c r="F13" s="20" t="s">
        <v>166</v>
      </c>
      <c r="G13" s="22" t="s">
        <v>29</v>
      </c>
      <c r="I13" s="34"/>
    </row>
    <row r="14" s="1" customFormat="1" ht="30" customHeight="1" spans="1:7">
      <c r="A14" s="23">
        <v>8</v>
      </c>
      <c r="B14" s="7" t="s">
        <v>34</v>
      </c>
      <c r="C14" s="36">
        <v>9195</v>
      </c>
      <c r="D14" s="5">
        <v>2.75</v>
      </c>
      <c r="E14" s="37">
        <f t="shared" si="0"/>
        <v>25286.25</v>
      </c>
      <c r="F14" s="20" t="s">
        <v>167</v>
      </c>
      <c r="G14" s="27"/>
    </row>
    <row r="15" s="1" customFormat="1" ht="30" customHeight="1" spans="1:7">
      <c r="A15" s="28"/>
      <c r="B15" s="16" t="s">
        <v>36</v>
      </c>
      <c r="C15" s="36"/>
      <c r="D15" s="5"/>
      <c r="E15" s="37"/>
      <c r="F15" s="20"/>
      <c r="G15" s="27"/>
    </row>
    <row r="16" s="1" customFormat="1" ht="30" customHeight="1" spans="1:7">
      <c r="A16" s="23">
        <v>9</v>
      </c>
      <c r="B16" s="7" t="s">
        <v>37</v>
      </c>
      <c r="C16" s="36">
        <v>15117</v>
      </c>
      <c r="D16" s="5">
        <v>2.75</v>
      </c>
      <c r="E16" s="37">
        <f t="shared" ref="E16:E20" si="1">C16*D16</f>
        <v>41571.75</v>
      </c>
      <c r="F16" s="20" t="s">
        <v>168</v>
      </c>
      <c r="G16" s="27"/>
    </row>
    <row r="17" ht="28.65" spans="1:7">
      <c r="A17" s="28"/>
      <c r="B17" s="16" t="s">
        <v>39</v>
      </c>
      <c r="C17" s="36"/>
      <c r="D17" s="5"/>
      <c r="E17" s="37"/>
      <c r="F17" s="20"/>
      <c r="G17" s="27"/>
    </row>
    <row r="18" ht="28.65" spans="1:7">
      <c r="A18" s="23">
        <v>10</v>
      </c>
      <c r="B18" s="7" t="s">
        <v>40</v>
      </c>
      <c r="C18" s="36">
        <v>5063</v>
      </c>
      <c r="D18" s="5">
        <v>2.75</v>
      </c>
      <c r="E18" s="37">
        <f t="shared" si="1"/>
        <v>13923.25</v>
      </c>
      <c r="F18" s="20" t="s">
        <v>169</v>
      </c>
      <c r="G18" s="27"/>
    </row>
    <row r="19" spans="1:7">
      <c r="A19" s="28"/>
      <c r="B19" s="16" t="s">
        <v>42</v>
      </c>
      <c r="C19" s="36"/>
      <c r="D19" s="5"/>
      <c r="E19" s="37"/>
      <c r="F19" s="20"/>
      <c r="G19" s="27"/>
    </row>
    <row r="20" ht="28.65" spans="1:7">
      <c r="A20" s="23">
        <v>11</v>
      </c>
      <c r="B20" s="7" t="s">
        <v>43</v>
      </c>
      <c r="C20" s="36">
        <v>11292</v>
      </c>
      <c r="D20" s="5">
        <v>2.75</v>
      </c>
      <c r="E20" s="37">
        <f t="shared" si="1"/>
        <v>31053</v>
      </c>
      <c r="F20" s="20" t="s">
        <v>170</v>
      </c>
      <c r="G20" s="27"/>
    </row>
    <row r="21" spans="1:7">
      <c r="A21" s="28"/>
      <c r="B21" s="16" t="s">
        <v>45</v>
      </c>
      <c r="C21" s="36"/>
      <c r="D21" s="5"/>
      <c r="E21" s="37"/>
      <c r="F21" s="20"/>
      <c r="G21" s="27"/>
    </row>
    <row r="22" ht="28.65" spans="1:7">
      <c r="A22" s="23">
        <v>12</v>
      </c>
      <c r="B22" s="7" t="s">
        <v>46</v>
      </c>
      <c r="C22" s="36">
        <v>374</v>
      </c>
      <c r="D22" s="5">
        <v>2.75</v>
      </c>
      <c r="E22" s="37">
        <f t="shared" ref="E22:E26" si="2">C22*D22</f>
        <v>1028.5</v>
      </c>
      <c r="F22" s="20" t="s">
        <v>171</v>
      </c>
      <c r="G22" s="27"/>
    </row>
    <row r="23" ht="28.65" spans="1:7">
      <c r="A23" s="28"/>
      <c r="B23" s="16" t="s">
        <v>48</v>
      </c>
      <c r="C23" s="36"/>
      <c r="D23" s="5"/>
      <c r="E23" s="37"/>
      <c r="F23" s="20"/>
      <c r="G23" s="27"/>
    </row>
    <row r="24" ht="28.65" spans="1:7">
      <c r="A24" s="23">
        <v>13</v>
      </c>
      <c r="B24" s="7" t="s">
        <v>49</v>
      </c>
      <c r="C24" s="36">
        <v>282</v>
      </c>
      <c r="D24" s="5">
        <v>2.75</v>
      </c>
      <c r="E24" s="37">
        <f t="shared" si="2"/>
        <v>775.5</v>
      </c>
      <c r="F24" s="20" t="s">
        <v>172</v>
      </c>
      <c r="G24" s="27"/>
    </row>
    <row r="25" spans="1:7">
      <c r="A25" s="28"/>
      <c r="B25" s="16" t="s">
        <v>51</v>
      </c>
      <c r="C25" s="36"/>
      <c r="D25" s="5"/>
      <c r="E25" s="37"/>
      <c r="F25" s="20"/>
      <c r="G25" s="27"/>
    </row>
    <row r="26" ht="28.65" spans="1:7">
      <c r="A26" s="23">
        <v>14</v>
      </c>
      <c r="B26" s="7" t="s">
        <v>52</v>
      </c>
      <c r="C26" s="36">
        <v>247</v>
      </c>
      <c r="D26" s="5">
        <v>2.75</v>
      </c>
      <c r="E26" s="37">
        <f t="shared" si="2"/>
        <v>679.25</v>
      </c>
      <c r="F26" s="20" t="s">
        <v>173</v>
      </c>
      <c r="G26" s="27"/>
    </row>
    <row r="27" ht="28.65" spans="1:7">
      <c r="A27" s="28"/>
      <c r="B27" s="16" t="s">
        <v>54</v>
      </c>
      <c r="C27" s="36"/>
      <c r="D27" s="5"/>
      <c r="E27" s="37"/>
      <c r="F27" s="20"/>
      <c r="G27" s="27"/>
    </row>
    <row r="28" spans="1:7">
      <c r="A28" s="23">
        <v>15</v>
      </c>
      <c r="B28" s="7" t="s">
        <v>55</v>
      </c>
      <c r="C28" s="36">
        <v>12921</v>
      </c>
      <c r="D28" s="5">
        <v>2.75</v>
      </c>
      <c r="E28" s="37">
        <f t="shared" ref="E28:E32" si="3">C28*D28</f>
        <v>35532.75</v>
      </c>
      <c r="F28" s="20" t="s">
        <v>174</v>
      </c>
      <c r="G28" s="27"/>
    </row>
    <row r="29" spans="1:7">
      <c r="A29" s="28"/>
      <c r="B29" s="16"/>
      <c r="C29" s="36"/>
      <c r="D29" s="5"/>
      <c r="E29" s="37"/>
      <c r="F29" s="20"/>
      <c r="G29" s="27"/>
    </row>
    <row r="30" spans="1:7">
      <c r="A30" s="23">
        <v>16</v>
      </c>
      <c r="B30" s="7" t="s">
        <v>57</v>
      </c>
      <c r="C30" s="36">
        <v>34687</v>
      </c>
      <c r="D30" s="5">
        <v>2.75</v>
      </c>
      <c r="E30" s="37">
        <f t="shared" si="3"/>
        <v>95389.25</v>
      </c>
      <c r="F30" s="20" t="s">
        <v>175</v>
      </c>
      <c r="G30" s="27"/>
    </row>
    <row r="31" spans="1:7">
      <c r="A31" s="28"/>
      <c r="B31" s="16"/>
      <c r="C31" s="36"/>
      <c r="D31" s="5"/>
      <c r="E31" s="37"/>
      <c r="F31" s="20"/>
      <c r="G31" s="27"/>
    </row>
    <row r="32" spans="1:7">
      <c r="A32" s="23">
        <v>17</v>
      </c>
      <c r="B32" s="7" t="s">
        <v>59</v>
      </c>
      <c r="C32" s="36">
        <v>20</v>
      </c>
      <c r="D32" s="5">
        <v>2.75</v>
      </c>
      <c r="E32" s="37">
        <f t="shared" si="3"/>
        <v>55</v>
      </c>
      <c r="F32" s="20" t="s">
        <v>176</v>
      </c>
      <c r="G32" s="27"/>
    </row>
    <row r="33" spans="1:7">
      <c r="A33" s="28"/>
      <c r="B33" s="16"/>
      <c r="C33" s="36"/>
      <c r="D33" s="5"/>
      <c r="E33" s="37"/>
      <c r="F33" s="20"/>
      <c r="G33" s="27"/>
    </row>
    <row r="34" ht="28.65" spans="1:7">
      <c r="A34" s="5">
        <v>18</v>
      </c>
      <c r="B34" s="18" t="s">
        <v>86</v>
      </c>
      <c r="C34" s="27"/>
      <c r="D34" s="27"/>
      <c r="E34" s="27"/>
      <c r="F34" s="27"/>
      <c r="G34" s="27"/>
    </row>
    <row r="35" ht="28.65" spans="1:7">
      <c r="A35" s="5">
        <v>19</v>
      </c>
      <c r="B35" s="18" t="s">
        <v>88</v>
      </c>
      <c r="C35" s="27"/>
      <c r="D35" s="27"/>
      <c r="E35" s="27"/>
      <c r="F35" s="27"/>
      <c r="G35" s="27"/>
    </row>
  </sheetData>
  <mergeCells count="66">
    <mergeCell ref="A1:G1"/>
    <mergeCell ref="A3:A5"/>
    <mergeCell ref="A6:A7"/>
    <mergeCell ref="A8:A9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B3:B5"/>
    <mergeCell ref="B6:B7"/>
    <mergeCell ref="B8:B9"/>
    <mergeCell ref="B28:B29"/>
    <mergeCell ref="B30:B31"/>
    <mergeCell ref="B32:B33"/>
    <mergeCell ref="C3:C5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E3:E5"/>
    <mergeCell ref="E6:E7"/>
    <mergeCell ref="E8:E9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F6:F7"/>
    <mergeCell ref="F8:F9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opLeftCell="A19" workbookViewId="0">
      <selection activeCell="B34" sqref="B34:B35"/>
    </sheetView>
  </sheetViews>
  <sheetFormatPr defaultColWidth="9" defaultRowHeight="15.3"/>
  <cols>
    <col min="1" max="1" width="4.6283185840708" style="1" customWidth="1"/>
    <col min="2" max="2" width="12.3716814159292" style="1" customWidth="1"/>
    <col min="3" max="3" width="9.6283185840708" style="1" customWidth="1"/>
    <col min="4" max="4" width="18.6283185840708" style="1" customWidth="1"/>
    <col min="5" max="5" width="12.6283185840708" style="1" customWidth="1"/>
    <col min="6" max="6" width="15.6283185840708" style="1" customWidth="1"/>
    <col min="7" max="7" width="10.6283185840708" style="1" customWidth="1"/>
    <col min="8" max="16381" width="9" style="1"/>
  </cols>
  <sheetData>
    <row r="1" s="1" customFormat="1" ht="50.1" customHeight="1" spans="1:7">
      <c r="A1" s="2" t="s">
        <v>177</v>
      </c>
      <c r="B1" s="3"/>
      <c r="C1" s="2"/>
      <c r="D1" s="2"/>
      <c r="E1" s="2"/>
      <c r="F1" s="2"/>
      <c r="G1" s="4"/>
    </row>
    <row r="2" s="1" customFormat="1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30" customHeight="1" spans="1:7">
      <c r="A3" s="6">
        <v>1</v>
      </c>
      <c r="B3" s="7" t="s">
        <v>8</v>
      </c>
      <c r="C3" s="8">
        <v>78034</v>
      </c>
      <c r="D3" s="9" t="s">
        <v>9</v>
      </c>
      <c r="E3" s="10">
        <v>43239.74</v>
      </c>
      <c r="F3" s="11"/>
      <c r="G3" s="6" t="s">
        <v>63</v>
      </c>
    </row>
    <row r="4" s="1" customFormat="1" ht="30" customHeight="1" spans="1:7">
      <c r="A4" s="12"/>
      <c r="B4" s="13"/>
      <c r="C4" s="12"/>
      <c r="D4" s="9" t="s">
        <v>11</v>
      </c>
      <c r="E4" s="12"/>
      <c r="F4" s="12">
        <v>68381611</v>
      </c>
      <c r="G4" s="12" t="s">
        <v>65</v>
      </c>
    </row>
    <row r="5" s="1" customFormat="1" ht="30" customHeight="1" spans="1:7">
      <c r="A5" s="15"/>
      <c r="B5" s="16"/>
      <c r="C5" s="15"/>
      <c r="D5" s="9" t="s">
        <v>14</v>
      </c>
      <c r="E5" s="15"/>
      <c r="F5" s="17"/>
      <c r="G5" s="15" t="s">
        <v>15</v>
      </c>
    </row>
    <row r="6" s="1" customFormat="1" ht="30" customHeight="1" spans="1:7">
      <c r="A6" s="5">
        <v>2</v>
      </c>
      <c r="B6" s="18" t="s">
        <v>16</v>
      </c>
      <c r="C6" s="9" t="s">
        <v>178</v>
      </c>
      <c r="D6" s="5">
        <v>0.538</v>
      </c>
      <c r="E6" s="19">
        <v>146275.36</v>
      </c>
      <c r="F6" s="20" t="s">
        <v>179</v>
      </c>
      <c r="G6" s="6"/>
    </row>
    <row r="7" s="1" customFormat="1" ht="30" customHeight="1" spans="1:7">
      <c r="A7" s="5"/>
      <c r="B7" s="18"/>
      <c r="C7" s="9" t="s">
        <v>180</v>
      </c>
      <c r="D7" s="5">
        <v>0.6656</v>
      </c>
      <c r="E7" s="19"/>
      <c r="F7" s="20"/>
      <c r="G7" s="15"/>
    </row>
    <row r="8" s="1" customFormat="1" ht="30" customHeight="1" spans="1:7">
      <c r="A8" s="5">
        <v>3</v>
      </c>
      <c r="B8" s="18" t="s">
        <v>20</v>
      </c>
      <c r="C8" s="9" t="s">
        <v>181</v>
      </c>
      <c r="D8" s="5">
        <v>0.538</v>
      </c>
      <c r="E8" s="19">
        <v>116484.8</v>
      </c>
      <c r="F8" s="20" t="s">
        <v>182</v>
      </c>
      <c r="G8" s="21"/>
    </row>
    <row r="9" s="1" customFormat="1" ht="30" customHeight="1" spans="1:7">
      <c r="A9" s="5"/>
      <c r="B9" s="18"/>
      <c r="C9" s="9" t="s">
        <v>183</v>
      </c>
      <c r="D9" s="5">
        <v>0.6656</v>
      </c>
      <c r="E9" s="19"/>
      <c r="F9" s="20"/>
      <c r="G9" s="17"/>
    </row>
    <row r="10" s="1" customFormat="1" ht="30" customHeight="1" spans="1:7">
      <c r="A10" s="5">
        <v>4</v>
      </c>
      <c r="B10" s="18" t="s">
        <v>24</v>
      </c>
      <c r="C10" s="5">
        <v>190560</v>
      </c>
      <c r="D10" s="5">
        <v>0.538</v>
      </c>
      <c r="E10" s="19">
        <f t="shared" ref="E10:E14" si="0">C10*D10</f>
        <v>102521.28</v>
      </c>
      <c r="F10" s="20" t="s">
        <v>184</v>
      </c>
      <c r="G10" s="22" t="s">
        <v>29</v>
      </c>
    </row>
    <row r="11" s="1" customFormat="1" ht="30" customHeight="1" spans="1:7">
      <c r="A11" s="5">
        <v>5</v>
      </c>
      <c r="B11" s="18" t="s">
        <v>27</v>
      </c>
      <c r="C11" s="5">
        <v>249480</v>
      </c>
      <c r="D11" s="5">
        <v>0.538</v>
      </c>
      <c r="E11" s="19">
        <f t="shared" si="0"/>
        <v>134220.24</v>
      </c>
      <c r="F11" s="20" t="s">
        <v>185</v>
      </c>
      <c r="G11" s="18" t="s">
        <v>26</v>
      </c>
    </row>
    <row r="12" s="1" customFormat="1" ht="30" customHeight="1" spans="1:9">
      <c r="A12" s="5">
        <v>6</v>
      </c>
      <c r="B12" s="18" t="s">
        <v>30</v>
      </c>
      <c r="C12" s="5">
        <v>109650</v>
      </c>
      <c r="D12" s="5">
        <v>0.538</v>
      </c>
      <c r="E12" s="19">
        <f t="shared" si="0"/>
        <v>58991.7</v>
      </c>
      <c r="F12" s="20" t="s">
        <v>186</v>
      </c>
      <c r="G12" s="22" t="s">
        <v>29</v>
      </c>
      <c r="I12" s="34"/>
    </row>
    <row r="13" s="1" customFormat="1" ht="30" customHeight="1" spans="1:9">
      <c r="A13" s="5">
        <v>7</v>
      </c>
      <c r="B13" s="18" t="s">
        <v>32</v>
      </c>
      <c r="C13" s="5">
        <v>410402</v>
      </c>
      <c r="D13" s="5">
        <v>0.538</v>
      </c>
      <c r="E13" s="19">
        <f t="shared" si="0"/>
        <v>220796.276</v>
      </c>
      <c r="F13" s="20" t="s">
        <v>187</v>
      </c>
      <c r="G13" s="18" t="s">
        <v>26</v>
      </c>
      <c r="I13" s="34"/>
    </row>
    <row r="14" s="1" customFormat="1" ht="30" customHeight="1" spans="1:7">
      <c r="A14" s="23">
        <v>8</v>
      </c>
      <c r="B14" s="18" t="s">
        <v>34</v>
      </c>
      <c r="C14" s="36">
        <v>4821</v>
      </c>
      <c r="D14" s="5">
        <v>2.75</v>
      </c>
      <c r="E14" s="37">
        <f t="shared" si="0"/>
        <v>13257.75</v>
      </c>
      <c r="F14" s="20" t="s">
        <v>188</v>
      </c>
      <c r="G14" s="27"/>
    </row>
    <row r="15" s="1" customFormat="1" ht="30" hidden="1" customHeight="1" spans="1:7">
      <c r="A15" s="28"/>
      <c r="B15" s="18" t="s">
        <v>36</v>
      </c>
      <c r="C15" s="36"/>
      <c r="D15" s="5"/>
      <c r="E15" s="37"/>
      <c r="F15" s="20"/>
      <c r="G15" s="27"/>
    </row>
    <row r="16" s="1" customFormat="1" ht="30" customHeight="1" spans="1:7">
      <c r="A16" s="23">
        <v>9</v>
      </c>
      <c r="B16" s="18" t="s">
        <v>37</v>
      </c>
      <c r="C16" s="36">
        <v>9012</v>
      </c>
      <c r="D16" s="5">
        <v>2.75</v>
      </c>
      <c r="E16" s="37">
        <f t="shared" ref="E16:E20" si="1">C16*D16</f>
        <v>24783</v>
      </c>
      <c r="F16" s="20" t="s">
        <v>189</v>
      </c>
      <c r="G16" s="27"/>
    </row>
    <row r="17" ht="28.65" spans="1:7">
      <c r="A17" s="28"/>
      <c r="B17" s="18" t="s">
        <v>39</v>
      </c>
      <c r="C17" s="36"/>
      <c r="D17" s="5"/>
      <c r="E17" s="37"/>
      <c r="F17" s="20"/>
      <c r="G17" s="27"/>
    </row>
    <row r="18" ht="28.65" spans="1:7">
      <c r="A18" s="23">
        <v>10</v>
      </c>
      <c r="B18" s="18" t="s">
        <v>40</v>
      </c>
      <c r="C18" s="36">
        <v>3797</v>
      </c>
      <c r="D18" s="5">
        <v>2.75</v>
      </c>
      <c r="E18" s="37">
        <f t="shared" si="1"/>
        <v>10441.75</v>
      </c>
      <c r="F18" s="20" t="s">
        <v>190</v>
      </c>
      <c r="G18" s="27"/>
    </row>
    <row r="19" spans="1:7">
      <c r="A19" s="28"/>
      <c r="B19" s="18" t="s">
        <v>42</v>
      </c>
      <c r="C19" s="36"/>
      <c r="D19" s="5"/>
      <c r="E19" s="37"/>
      <c r="F19" s="20"/>
      <c r="G19" s="27"/>
    </row>
    <row r="20" ht="28.65" spans="1:7">
      <c r="A20" s="23">
        <v>11</v>
      </c>
      <c r="B20" s="18" t="s">
        <v>43</v>
      </c>
      <c r="C20" s="36">
        <v>6216</v>
      </c>
      <c r="D20" s="5">
        <v>2.75</v>
      </c>
      <c r="E20" s="37">
        <f t="shared" si="1"/>
        <v>17094</v>
      </c>
      <c r="F20" s="20" t="s">
        <v>191</v>
      </c>
      <c r="G20" s="27"/>
    </row>
    <row r="21" spans="1:7">
      <c r="A21" s="28"/>
      <c r="B21" s="18" t="s">
        <v>45</v>
      </c>
      <c r="C21" s="36"/>
      <c r="D21" s="5"/>
      <c r="E21" s="37"/>
      <c r="F21" s="20"/>
      <c r="G21" s="27"/>
    </row>
    <row r="22" ht="28.65" spans="1:7">
      <c r="A22" s="23">
        <v>12</v>
      </c>
      <c r="B22" s="18" t="s">
        <v>46</v>
      </c>
      <c r="C22" s="36">
        <v>923</v>
      </c>
      <c r="D22" s="5">
        <v>2.75</v>
      </c>
      <c r="E22" s="37">
        <f t="shared" ref="E22:E26" si="2">C22*D22</f>
        <v>2538.25</v>
      </c>
      <c r="F22" s="20" t="s">
        <v>192</v>
      </c>
      <c r="G22" s="27"/>
    </row>
    <row r="23" ht="28.65" spans="1:7">
      <c r="A23" s="28"/>
      <c r="B23" s="18" t="s">
        <v>48</v>
      </c>
      <c r="C23" s="36"/>
      <c r="D23" s="5"/>
      <c r="E23" s="37"/>
      <c r="F23" s="20"/>
      <c r="G23" s="27"/>
    </row>
    <row r="24" ht="28.65" spans="1:7">
      <c r="A24" s="23">
        <v>13</v>
      </c>
      <c r="B24" s="18" t="s">
        <v>49</v>
      </c>
      <c r="C24" s="36">
        <v>423</v>
      </c>
      <c r="D24" s="5">
        <v>2.75</v>
      </c>
      <c r="E24" s="37">
        <f t="shared" si="2"/>
        <v>1163.25</v>
      </c>
      <c r="F24" s="20" t="s">
        <v>193</v>
      </c>
      <c r="G24" s="27"/>
    </row>
    <row r="25" spans="1:7">
      <c r="A25" s="28"/>
      <c r="B25" s="18" t="s">
        <v>51</v>
      </c>
      <c r="C25" s="36"/>
      <c r="D25" s="5"/>
      <c r="E25" s="37"/>
      <c r="F25" s="20"/>
      <c r="G25" s="27"/>
    </row>
    <row r="26" ht="28.65" spans="1:7">
      <c r="A26" s="23">
        <v>14</v>
      </c>
      <c r="B26" s="18" t="s">
        <v>52</v>
      </c>
      <c r="C26" s="36">
        <v>529</v>
      </c>
      <c r="D26" s="5">
        <v>2.75</v>
      </c>
      <c r="E26" s="37">
        <f t="shared" si="2"/>
        <v>1454.75</v>
      </c>
      <c r="F26" s="20" t="s">
        <v>194</v>
      </c>
      <c r="G26" s="27"/>
    </row>
    <row r="27" ht="28.65" spans="1:7">
      <c r="A27" s="28"/>
      <c r="B27" s="18" t="s">
        <v>54</v>
      </c>
      <c r="C27" s="36"/>
      <c r="D27" s="5"/>
      <c r="E27" s="37"/>
      <c r="F27" s="20"/>
      <c r="G27" s="27"/>
    </row>
    <row r="28" spans="1:7">
      <c r="A28" s="23">
        <v>15</v>
      </c>
      <c r="B28" s="18" t="s">
        <v>55</v>
      </c>
      <c r="C28" s="36">
        <v>9024</v>
      </c>
      <c r="D28" s="5">
        <v>2.75</v>
      </c>
      <c r="E28" s="37">
        <f t="shared" ref="E28:E32" si="3">C28*D28</f>
        <v>24816</v>
      </c>
      <c r="F28" s="20" t="s">
        <v>195</v>
      </c>
      <c r="G28" s="27"/>
    </row>
    <row r="29" spans="1:7">
      <c r="A29" s="28"/>
      <c r="B29" s="18"/>
      <c r="C29" s="36"/>
      <c r="D29" s="5"/>
      <c r="E29" s="37"/>
      <c r="F29" s="20"/>
      <c r="G29" s="27"/>
    </row>
    <row r="30" spans="1:7">
      <c r="A30" s="23">
        <v>16</v>
      </c>
      <c r="B30" s="18" t="s">
        <v>57</v>
      </c>
      <c r="C30" s="36">
        <v>18124</v>
      </c>
      <c r="D30" s="5">
        <v>2.75</v>
      </c>
      <c r="E30" s="37">
        <f t="shared" si="3"/>
        <v>49841</v>
      </c>
      <c r="F30" s="20" t="s">
        <v>196</v>
      </c>
      <c r="G30" s="27"/>
    </row>
    <row r="31" spans="1:7">
      <c r="A31" s="28"/>
      <c r="B31" s="18"/>
      <c r="C31" s="36"/>
      <c r="D31" s="5"/>
      <c r="E31" s="37"/>
      <c r="F31" s="20"/>
      <c r="G31" s="27"/>
    </row>
    <row r="32" spans="1:7">
      <c r="A32" s="23">
        <v>17</v>
      </c>
      <c r="B32" s="18" t="s">
        <v>59</v>
      </c>
      <c r="C32" s="36">
        <v>73</v>
      </c>
      <c r="D32" s="5">
        <v>2.75</v>
      </c>
      <c r="E32" s="37">
        <f t="shared" si="3"/>
        <v>200.75</v>
      </c>
      <c r="F32" s="20" t="s">
        <v>197</v>
      </c>
      <c r="G32" s="27"/>
    </row>
    <row r="33" spans="1:7">
      <c r="A33" s="28"/>
      <c r="B33" s="18"/>
      <c r="C33" s="36"/>
      <c r="D33" s="5"/>
      <c r="E33" s="37"/>
      <c r="F33" s="20"/>
      <c r="G33" s="27"/>
    </row>
    <row r="34" ht="28.65" spans="1:7">
      <c r="A34" s="5">
        <v>18</v>
      </c>
      <c r="B34" s="18" t="s">
        <v>86</v>
      </c>
      <c r="C34" s="27"/>
      <c r="D34" s="27"/>
      <c r="E34" s="27"/>
      <c r="F34" s="27"/>
      <c r="G34" s="27"/>
    </row>
    <row r="35" ht="28.65" spans="1:7">
      <c r="A35" s="5">
        <v>19</v>
      </c>
      <c r="B35" s="18" t="s">
        <v>88</v>
      </c>
      <c r="C35" s="27"/>
      <c r="D35" s="27"/>
      <c r="E35" s="27"/>
      <c r="F35" s="27"/>
      <c r="G35" s="27"/>
    </row>
  </sheetData>
  <mergeCells count="66">
    <mergeCell ref="A1:G1"/>
    <mergeCell ref="A3:A5"/>
    <mergeCell ref="A6:A7"/>
    <mergeCell ref="A8:A9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B3:B5"/>
    <mergeCell ref="B6:B7"/>
    <mergeCell ref="B8:B9"/>
    <mergeCell ref="B28:B29"/>
    <mergeCell ref="B30:B31"/>
    <mergeCell ref="B32:B33"/>
    <mergeCell ref="C3:C5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E3:E5"/>
    <mergeCell ref="E6:E7"/>
    <mergeCell ref="E8:E9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F6:F7"/>
    <mergeCell ref="F8:F9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5"/>
  <sheetViews>
    <sheetView topLeftCell="A21" workbookViewId="0">
      <selection activeCell="B34" sqref="B34:B35"/>
    </sheetView>
  </sheetViews>
  <sheetFormatPr defaultColWidth="9" defaultRowHeight="15.3"/>
  <cols>
    <col min="1" max="1" width="4.6283185840708" style="1" customWidth="1"/>
    <col min="2" max="2" width="12.3716814159292" style="1" customWidth="1"/>
    <col min="3" max="3" width="9.6283185840708" style="1" customWidth="1"/>
    <col min="4" max="4" width="18.6283185840708" style="1" customWidth="1"/>
    <col min="5" max="5" width="12.6283185840708" style="1" customWidth="1"/>
    <col min="6" max="6" width="15.6283185840708" style="1" customWidth="1"/>
    <col min="7" max="7" width="10.6283185840708" style="1" customWidth="1"/>
    <col min="8" max="16381" width="9" style="1"/>
  </cols>
  <sheetData>
    <row r="1" s="1" customFormat="1" ht="50.1" customHeight="1" spans="1:7">
      <c r="A1" s="2" t="s">
        <v>198</v>
      </c>
      <c r="B1" s="3"/>
      <c r="C1" s="2"/>
      <c r="D1" s="2"/>
      <c r="E1" s="2"/>
      <c r="F1" s="2"/>
      <c r="G1" s="4"/>
    </row>
    <row r="2" s="1" customFormat="1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30" customHeight="1" spans="1:7">
      <c r="A3" s="6">
        <v>1</v>
      </c>
      <c r="B3" s="7" t="s">
        <v>8</v>
      </c>
      <c r="C3" s="8">
        <v>35551</v>
      </c>
      <c r="D3" s="9" t="s">
        <v>9</v>
      </c>
      <c r="E3" s="10">
        <v>20015.16</v>
      </c>
      <c r="F3" s="11"/>
      <c r="G3" s="6" t="s">
        <v>63</v>
      </c>
    </row>
    <row r="4" s="1" customFormat="1" ht="30" customHeight="1" spans="1:7">
      <c r="A4" s="12"/>
      <c r="B4" s="13"/>
      <c r="C4" s="12"/>
      <c r="D4" s="9" t="s">
        <v>11</v>
      </c>
      <c r="E4" s="12"/>
      <c r="F4" s="12">
        <v>39634533</v>
      </c>
      <c r="G4" s="12" t="s">
        <v>65</v>
      </c>
    </row>
    <row r="5" s="1" customFormat="1" ht="30" customHeight="1" spans="1:7">
      <c r="A5" s="15"/>
      <c r="B5" s="16"/>
      <c r="C5" s="15"/>
      <c r="D5" s="9" t="s">
        <v>14</v>
      </c>
      <c r="E5" s="15"/>
      <c r="F5" s="17"/>
      <c r="G5" s="15" t="s">
        <v>15</v>
      </c>
    </row>
    <row r="6" s="1" customFormat="1" ht="30" customHeight="1" spans="1:7">
      <c r="A6" s="5">
        <v>2</v>
      </c>
      <c r="B6" s="18" t="s">
        <v>16</v>
      </c>
      <c r="C6" s="9" t="s">
        <v>199</v>
      </c>
      <c r="D6" s="5">
        <v>0.538</v>
      </c>
      <c r="E6" s="19">
        <v>65577.07</v>
      </c>
      <c r="F6" s="20" t="s">
        <v>200</v>
      </c>
      <c r="G6" s="6"/>
    </row>
    <row r="7" s="1" customFormat="1" ht="30" customHeight="1" spans="1:7">
      <c r="A7" s="5"/>
      <c r="B7" s="18"/>
      <c r="C7" s="9" t="s">
        <v>201</v>
      </c>
      <c r="D7" s="5">
        <v>0.6656</v>
      </c>
      <c r="E7" s="19"/>
      <c r="F7" s="20"/>
      <c r="G7" s="15"/>
    </row>
    <row r="8" s="1" customFormat="1" ht="30" customHeight="1" spans="1:7">
      <c r="A8" s="5">
        <v>3</v>
      </c>
      <c r="B8" s="18" t="s">
        <v>20</v>
      </c>
      <c r="C8" s="9" t="s">
        <v>202</v>
      </c>
      <c r="D8" s="5">
        <v>0.538</v>
      </c>
      <c r="E8" s="19">
        <v>95366.23</v>
      </c>
      <c r="F8" s="20" t="s">
        <v>203</v>
      </c>
      <c r="G8" s="21"/>
    </row>
    <row r="9" s="1" customFormat="1" ht="30" customHeight="1" spans="1:7">
      <c r="A9" s="5"/>
      <c r="B9" s="18"/>
      <c r="C9" s="9" t="s">
        <v>204</v>
      </c>
      <c r="D9" s="5">
        <v>0.6656</v>
      </c>
      <c r="E9" s="19"/>
      <c r="F9" s="20"/>
      <c r="G9" s="17"/>
    </row>
    <row r="10" s="1" customFormat="1" ht="30" customHeight="1" spans="1:7">
      <c r="A10" s="5">
        <v>4</v>
      </c>
      <c r="B10" s="18" t="s">
        <v>24</v>
      </c>
      <c r="C10" s="5">
        <v>133476</v>
      </c>
      <c r="D10" s="5">
        <v>0.538</v>
      </c>
      <c r="E10" s="19">
        <f t="shared" ref="E10:E14" si="0">C10*D10</f>
        <v>71810.088</v>
      </c>
      <c r="F10" s="20" t="s">
        <v>205</v>
      </c>
      <c r="G10" s="22" t="s">
        <v>29</v>
      </c>
    </row>
    <row r="11" s="1" customFormat="1" ht="30" customHeight="1" spans="1:7">
      <c r="A11" s="5">
        <v>5</v>
      </c>
      <c r="B11" s="18" t="s">
        <v>27</v>
      </c>
      <c r="C11" s="5">
        <v>86750</v>
      </c>
      <c r="D11" s="5">
        <v>0.538</v>
      </c>
      <c r="E11" s="19">
        <f t="shared" si="0"/>
        <v>46671.5</v>
      </c>
      <c r="F11" s="20" t="s">
        <v>206</v>
      </c>
      <c r="G11" s="22" t="s">
        <v>29</v>
      </c>
    </row>
    <row r="12" s="1" customFormat="1" ht="30" customHeight="1" spans="1:9">
      <c r="A12" s="5">
        <v>6</v>
      </c>
      <c r="B12" s="18" t="s">
        <v>30</v>
      </c>
      <c r="C12" s="5">
        <v>180120</v>
      </c>
      <c r="D12" s="5">
        <v>0.538</v>
      </c>
      <c r="E12" s="19">
        <f t="shared" si="0"/>
        <v>96904.56</v>
      </c>
      <c r="F12" s="20" t="s">
        <v>207</v>
      </c>
      <c r="G12" s="18" t="s">
        <v>26</v>
      </c>
      <c r="I12" s="34"/>
    </row>
    <row r="13" s="1" customFormat="1" ht="30" customHeight="1" spans="1:9">
      <c r="A13" s="5">
        <v>7</v>
      </c>
      <c r="B13" s="18" t="s">
        <v>32</v>
      </c>
      <c r="C13" s="5">
        <v>154080</v>
      </c>
      <c r="D13" s="5">
        <v>0.538</v>
      </c>
      <c r="E13" s="19">
        <f t="shared" si="0"/>
        <v>82895.04</v>
      </c>
      <c r="F13" s="20" t="s">
        <v>208</v>
      </c>
      <c r="G13" s="18" t="s">
        <v>26</v>
      </c>
      <c r="I13" s="34"/>
    </row>
    <row r="14" s="1" customFormat="1" ht="30" customHeight="1" spans="1:7">
      <c r="A14" s="23">
        <v>8</v>
      </c>
      <c r="B14" s="18" t="s">
        <v>34</v>
      </c>
      <c r="C14" s="24">
        <v>4332</v>
      </c>
      <c r="D14" s="6">
        <v>2.75</v>
      </c>
      <c r="E14" s="25">
        <f t="shared" si="0"/>
        <v>11913</v>
      </c>
      <c r="F14" s="26" t="s">
        <v>209</v>
      </c>
      <c r="G14" s="27"/>
    </row>
    <row r="15" s="1" customFormat="1" ht="30" hidden="1" customHeight="1" spans="1:7">
      <c r="A15" s="28"/>
      <c r="B15" s="18" t="s">
        <v>36</v>
      </c>
      <c r="C15" s="29"/>
      <c r="D15" s="15"/>
      <c r="E15" s="30"/>
      <c r="F15" s="31"/>
      <c r="G15" s="27"/>
    </row>
    <row r="16" s="1" customFormat="1" ht="30" customHeight="1" spans="1:7">
      <c r="A16" s="23">
        <v>9</v>
      </c>
      <c r="B16" s="18" t="s">
        <v>37</v>
      </c>
      <c r="C16" s="24">
        <v>6995</v>
      </c>
      <c r="D16" s="6">
        <v>2.75</v>
      </c>
      <c r="E16" s="25">
        <f t="shared" ref="E16:E20" si="1">C16*D16</f>
        <v>19236.25</v>
      </c>
      <c r="F16" s="26" t="s">
        <v>210</v>
      </c>
      <c r="G16" s="27"/>
    </row>
    <row r="17" s="1" customFormat="1" ht="28.65" spans="1:16384">
      <c r="A17" s="28"/>
      <c r="B17" s="18" t="s">
        <v>39</v>
      </c>
      <c r="C17" s="29"/>
      <c r="D17" s="15"/>
      <c r="E17" s="30"/>
      <c r="F17" s="31"/>
      <c r="G17" s="27"/>
      <c r="XFB17"/>
      <c r="XFC17"/>
      <c r="XFD17"/>
    </row>
    <row r="18" s="1" customFormat="1" ht="28.65" spans="1:16384">
      <c r="A18" s="23">
        <v>10</v>
      </c>
      <c r="B18" s="18" t="s">
        <v>40</v>
      </c>
      <c r="C18" s="24">
        <v>3221</v>
      </c>
      <c r="D18" s="6">
        <v>2.75</v>
      </c>
      <c r="E18" s="25">
        <f t="shared" si="1"/>
        <v>8857.75</v>
      </c>
      <c r="F18" s="26" t="s">
        <v>211</v>
      </c>
      <c r="G18" s="27"/>
      <c r="XFB18"/>
      <c r="XFC18"/>
      <c r="XFD18"/>
    </row>
    <row r="19" s="1" customFormat="1" spans="1:16384">
      <c r="A19" s="28"/>
      <c r="B19" s="18" t="s">
        <v>42</v>
      </c>
      <c r="C19" s="29"/>
      <c r="D19" s="15"/>
      <c r="E19" s="30"/>
      <c r="F19" s="31"/>
      <c r="G19" s="27"/>
      <c r="XFB19"/>
      <c r="XFC19"/>
      <c r="XFD19"/>
    </row>
    <row r="20" s="1" customFormat="1" ht="28.65" spans="1:16384">
      <c r="A20" s="23">
        <v>11</v>
      </c>
      <c r="B20" s="18" t="s">
        <v>43</v>
      </c>
      <c r="C20" s="24">
        <v>3523</v>
      </c>
      <c r="D20" s="6">
        <v>2.75</v>
      </c>
      <c r="E20" s="25">
        <f t="shared" si="1"/>
        <v>9688.25</v>
      </c>
      <c r="F20" s="26" t="s">
        <v>212</v>
      </c>
      <c r="G20" s="27"/>
      <c r="XFB20"/>
      <c r="XFC20"/>
      <c r="XFD20"/>
    </row>
    <row r="21" s="1" customFormat="1" spans="1:16384">
      <c r="A21" s="28"/>
      <c r="B21" s="18" t="s">
        <v>45</v>
      </c>
      <c r="C21" s="29"/>
      <c r="D21" s="15"/>
      <c r="E21" s="30"/>
      <c r="F21" s="31"/>
      <c r="G21" s="27"/>
      <c r="XFB21"/>
      <c r="XFC21"/>
      <c r="XFD21"/>
    </row>
    <row r="22" s="1" customFormat="1" ht="28.65" spans="1:16384">
      <c r="A22" s="23">
        <v>12</v>
      </c>
      <c r="B22" s="18" t="s">
        <v>46</v>
      </c>
      <c r="C22" s="24">
        <v>1043</v>
      </c>
      <c r="D22" s="6">
        <v>2.75</v>
      </c>
      <c r="E22" s="25">
        <f t="shared" ref="E22:E26" si="2">C22*D22</f>
        <v>2868.25</v>
      </c>
      <c r="F22" s="26" t="s">
        <v>213</v>
      </c>
      <c r="G22" s="27"/>
      <c r="XFB22"/>
      <c r="XFC22"/>
      <c r="XFD22"/>
    </row>
    <row r="23" s="1" customFormat="1" ht="28.65" spans="1:16384">
      <c r="A23" s="28"/>
      <c r="B23" s="18" t="s">
        <v>48</v>
      </c>
      <c r="C23" s="29"/>
      <c r="D23" s="15"/>
      <c r="E23" s="30"/>
      <c r="F23" s="31"/>
      <c r="G23" s="27"/>
      <c r="XFB23"/>
      <c r="XFC23"/>
      <c r="XFD23"/>
    </row>
    <row r="24" s="1" customFormat="1" ht="28.65" spans="1:16384">
      <c r="A24" s="23">
        <v>13</v>
      </c>
      <c r="B24" s="18" t="s">
        <v>49</v>
      </c>
      <c r="C24" s="24">
        <v>258</v>
      </c>
      <c r="D24" s="6">
        <v>2.75</v>
      </c>
      <c r="E24" s="25">
        <f t="shared" si="2"/>
        <v>709.5</v>
      </c>
      <c r="F24" s="26" t="s">
        <v>214</v>
      </c>
      <c r="G24" s="27"/>
      <c r="XFB24"/>
      <c r="XFC24"/>
      <c r="XFD24"/>
    </row>
    <row r="25" s="1" customFormat="1" spans="1:16384">
      <c r="A25" s="28"/>
      <c r="B25" s="18" t="s">
        <v>51</v>
      </c>
      <c r="C25" s="29"/>
      <c r="D25" s="15"/>
      <c r="E25" s="30"/>
      <c r="F25" s="31"/>
      <c r="G25" s="27"/>
      <c r="XFB25"/>
      <c r="XFC25"/>
      <c r="XFD25"/>
    </row>
    <row r="26" s="1" customFormat="1" ht="28.65" spans="1:16384">
      <c r="A26" s="23">
        <v>14</v>
      </c>
      <c r="B26" s="18" t="s">
        <v>52</v>
      </c>
      <c r="C26" s="24">
        <v>783</v>
      </c>
      <c r="D26" s="6">
        <v>2.75</v>
      </c>
      <c r="E26" s="25">
        <f t="shared" si="2"/>
        <v>2153.25</v>
      </c>
      <c r="F26" s="26" t="s">
        <v>215</v>
      </c>
      <c r="G26" s="27"/>
      <c r="XFB26"/>
      <c r="XFC26"/>
      <c r="XFD26"/>
    </row>
    <row r="27" s="1" customFormat="1" ht="28.65" spans="1:16384">
      <c r="A27" s="28"/>
      <c r="B27" s="18" t="s">
        <v>54</v>
      </c>
      <c r="C27" s="29"/>
      <c r="D27" s="15"/>
      <c r="E27" s="30"/>
      <c r="F27" s="31"/>
      <c r="G27" s="27"/>
      <c r="XFB27"/>
      <c r="XFC27"/>
      <c r="XFD27"/>
    </row>
    <row r="28" s="1" customFormat="1" spans="1:16384">
      <c r="A28" s="23">
        <v>15</v>
      </c>
      <c r="B28" s="18" t="s">
        <v>55</v>
      </c>
      <c r="C28" s="24">
        <v>7141</v>
      </c>
      <c r="D28" s="6">
        <v>2.75</v>
      </c>
      <c r="E28" s="25">
        <f t="shared" ref="E28:E32" si="3">C28*D28</f>
        <v>19637.75</v>
      </c>
      <c r="F28" s="26" t="s">
        <v>216</v>
      </c>
      <c r="G28" s="27"/>
      <c r="XFB28"/>
      <c r="XFC28"/>
      <c r="XFD28"/>
    </row>
    <row r="29" s="1" customFormat="1" spans="1:16384">
      <c r="A29" s="28"/>
      <c r="B29" s="18"/>
      <c r="C29" s="29"/>
      <c r="D29" s="15"/>
      <c r="E29" s="30"/>
      <c r="F29" s="31"/>
      <c r="G29" s="27"/>
      <c r="XFB29"/>
      <c r="XFC29"/>
      <c r="XFD29"/>
    </row>
    <row r="30" s="1" customFormat="1" spans="1:16384">
      <c r="A30" s="23">
        <v>16</v>
      </c>
      <c r="B30" s="18" t="s">
        <v>57</v>
      </c>
      <c r="C30" s="24">
        <v>9351</v>
      </c>
      <c r="D30" s="6">
        <v>2.75</v>
      </c>
      <c r="E30" s="25">
        <f t="shared" si="3"/>
        <v>25715.25</v>
      </c>
      <c r="F30" s="26" t="s">
        <v>217</v>
      </c>
      <c r="G30" s="27"/>
      <c r="XFB30"/>
      <c r="XFC30"/>
      <c r="XFD30"/>
    </row>
    <row r="31" s="1" customFormat="1" spans="1:16384">
      <c r="A31" s="28"/>
      <c r="B31" s="18"/>
      <c r="C31" s="29"/>
      <c r="D31" s="15"/>
      <c r="E31" s="30"/>
      <c r="F31" s="31"/>
      <c r="G31" s="27"/>
      <c r="XFB31"/>
      <c r="XFC31"/>
      <c r="XFD31"/>
    </row>
    <row r="32" s="1" customFormat="1" spans="1:16384">
      <c r="A32" s="23">
        <v>17</v>
      </c>
      <c r="B32" s="18" t="s">
        <v>59</v>
      </c>
      <c r="C32" s="24">
        <v>105</v>
      </c>
      <c r="D32" s="6">
        <v>2.75</v>
      </c>
      <c r="E32" s="25">
        <f t="shared" si="3"/>
        <v>288.75</v>
      </c>
      <c r="F32" s="26" t="s">
        <v>218</v>
      </c>
      <c r="G32" s="27"/>
      <c r="XFB32"/>
      <c r="XFC32"/>
      <c r="XFD32"/>
    </row>
    <row r="33" s="1" customFormat="1" spans="1:16384">
      <c r="A33" s="28"/>
      <c r="B33" s="18"/>
      <c r="C33" s="29"/>
      <c r="D33" s="15"/>
      <c r="E33" s="30"/>
      <c r="F33" s="31"/>
      <c r="G33" s="27"/>
      <c r="XFB33"/>
      <c r="XFC33"/>
      <c r="XFD33"/>
    </row>
    <row r="34" s="1" customFormat="1" ht="28.65" spans="1:16384">
      <c r="A34" s="5">
        <v>18</v>
      </c>
      <c r="B34" s="18" t="s">
        <v>86</v>
      </c>
      <c r="C34" s="27"/>
      <c r="D34" s="27"/>
      <c r="E34" s="27"/>
      <c r="F34" s="27"/>
      <c r="G34" s="27"/>
      <c r="XFB34"/>
      <c r="XFC34"/>
      <c r="XFD34"/>
    </row>
    <row r="35" s="1" customFormat="1" ht="28.65" spans="1:16384">
      <c r="A35" s="5">
        <v>19</v>
      </c>
      <c r="B35" s="18" t="s">
        <v>88</v>
      </c>
      <c r="C35" s="27"/>
      <c r="D35" s="27"/>
      <c r="E35" s="27"/>
      <c r="F35" s="27"/>
      <c r="G35" s="27"/>
      <c r="XFB35"/>
      <c r="XFC35"/>
      <c r="XFD35"/>
    </row>
  </sheetData>
  <mergeCells count="66">
    <mergeCell ref="A1:G1"/>
    <mergeCell ref="A3:A5"/>
    <mergeCell ref="A6:A7"/>
    <mergeCell ref="A8:A9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B3:B5"/>
    <mergeCell ref="B6:B7"/>
    <mergeCell ref="B8:B9"/>
    <mergeCell ref="B28:B29"/>
    <mergeCell ref="B30:B31"/>
    <mergeCell ref="B32:B33"/>
    <mergeCell ref="C3:C5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E3:E5"/>
    <mergeCell ref="E6:E7"/>
    <mergeCell ref="E8:E9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F6:F7"/>
    <mergeCell ref="F8:F9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5"/>
  <sheetViews>
    <sheetView topLeftCell="A23" workbookViewId="0">
      <selection activeCell="B34" sqref="B34:B35"/>
    </sheetView>
  </sheetViews>
  <sheetFormatPr defaultColWidth="9" defaultRowHeight="15.3"/>
  <cols>
    <col min="1" max="1" width="4.6283185840708" style="1" customWidth="1"/>
    <col min="2" max="2" width="12.3716814159292" style="1" customWidth="1"/>
    <col min="3" max="3" width="9.6283185840708" style="1" customWidth="1"/>
    <col min="4" max="4" width="18.6283185840708" style="1" customWidth="1"/>
    <col min="5" max="5" width="12.6283185840708" style="1" customWidth="1"/>
    <col min="6" max="6" width="15.6283185840708" style="1" customWidth="1"/>
    <col min="7" max="7" width="15.5044247787611" style="1" customWidth="1"/>
    <col min="8" max="16381" width="9" style="1"/>
  </cols>
  <sheetData>
    <row r="1" s="1" customFormat="1" ht="50.1" customHeight="1" spans="1:7">
      <c r="A1" s="2" t="s">
        <v>219</v>
      </c>
      <c r="B1" s="3"/>
      <c r="C1" s="2"/>
      <c r="D1" s="2"/>
      <c r="E1" s="2"/>
      <c r="F1" s="2"/>
      <c r="G1" s="4"/>
    </row>
    <row r="2" s="1" customFormat="1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30" customHeight="1" spans="1:7">
      <c r="A3" s="6">
        <v>1</v>
      </c>
      <c r="B3" s="7" t="s">
        <v>8</v>
      </c>
      <c r="C3" s="8">
        <v>28051</v>
      </c>
      <c r="D3" s="9" t="s">
        <v>9</v>
      </c>
      <c r="E3" s="10">
        <v>16067.38</v>
      </c>
      <c r="F3" s="11"/>
      <c r="G3" s="6" t="s">
        <v>63</v>
      </c>
    </row>
    <row r="4" s="1" customFormat="1" ht="30" customHeight="1" spans="1:7">
      <c r="A4" s="12"/>
      <c r="B4" s="13"/>
      <c r="C4" s="12"/>
      <c r="D4" s="9" t="s">
        <v>11</v>
      </c>
      <c r="E4" s="12"/>
      <c r="F4" s="12">
        <v>68475669</v>
      </c>
      <c r="G4" s="12" t="s">
        <v>65</v>
      </c>
    </row>
    <row r="5" s="1" customFormat="1" ht="30" customHeight="1" spans="1:7">
      <c r="A5" s="15"/>
      <c r="B5" s="16"/>
      <c r="C5" s="15"/>
      <c r="D5" s="9" t="s">
        <v>14</v>
      </c>
      <c r="E5" s="15"/>
      <c r="F5" s="17"/>
      <c r="G5" s="15" t="s">
        <v>15</v>
      </c>
    </row>
    <row r="6" s="1" customFormat="1" ht="30" customHeight="1" spans="1:7">
      <c r="A6" s="5">
        <v>2</v>
      </c>
      <c r="B6" s="18" t="s">
        <v>16</v>
      </c>
      <c r="C6" s="9" t="s">
        <v>220</v>
      </c>
      <c r="D6" s="5">
        <v>0.538</v>
      </c>
      <c r="E6" s="19">
        <v>53419.89</v>
      </c>
      <c r="F6" s="20" t="s">
        <v>221</v>
      </c>
      <c r="G6" s="6"/>
    </row>
    <row r="7" s="1" customFormat="1" ht="30" customHeight="1" spans="1:7">
      <c r="A7" s="5"/>
      <c r="B7" s="18"/>
      <c r="C7" s="9" t="s">
        <v>222</v>
      </c>
      <c r="D7" s="5">
        <v>0.6656</v>
      </c>
      <c r="E7" s="19"/>
      <c r="F7" s="20"/>
      <c r="G7" s="15"/>
    </row>
    <row r="8" s="1" customFormat="1" ht="30" customHeight="1" spans="1:7">
      <c r="A8" s="5">
        <v>3</v>
      </c>
      <c r="B8" s="18" t="s">
        <v>20</v>
      </c>
      <c r="C8" s="9" t="s">
        <v>223</v>
      </c>
      <c r="D8" s="5">
        <v>0.538</v>
      </c>
      <c r="E8" s="19">
        <v>229021.55</v>
      </c>
      <c r="F8" s="20" t="s">
        <v>224</v>
      </c>
      <c r="G8" s="21"/>
    </row>
    <row r="9" s="1" customFormat="1" ht="30" customHeight="1" spans="1:7">
      <c r="A9" s="5"/>
      <c r="B9" s="18"/>
      <c r="C9" s="9" t="s">
        <v>225</v>
      </c>
      <c r="D9" s="5">
        <v>0.6656</v>
      </c>
      <c r="E9" s="19"/>
      <c r="F9" s="20"/>
      <c r="G9" s="17"/>
    </row>
    <row r="10" s="1" customFormat="1" ht="30" customHeight="1" spans="1:7">
      <c r="A10" s="5">
        <v>4</v>
      </c>
      <c r="B10" s="18" t="s">
        <v>24</v>
      </c>
      <c r="C10" s="5">
        <v>90436</v>
      </c>
      <c r="D10" s="5">
        <v>0.538</v>
      </c>
      <c r="E10" s="19">
        <f t="shared" ref="E10:E14" si="0">C10*D10</f>
        <v>48654.568</v>
      </c>
      <c r="F10" s="20" t="s">
        <v>226</v>
      </c>
      <c r="G10" s="22" t="s">
        <v>29</v>
      </c>
    </row>
    <row r="11" s="1" customFormat="1" ht="30" customHeight="1" spans="1:7">
      <c r="A11" s="5">
        <v>5</v>
      </c>
      <c r="B11" s="18" t="s">
        <v>27</v>
      </c>
      <c r="C11" s="5">
        <v>133727</v>
      </c>
      <c r="D11" s="5">
        <v>0.538</v>
      </c>
      <c r="E11" s="19">
        <f t="shared" si="0"/>
        <v>71945.126</v>
      </c>
      <c r="F11" s="20" t="s">
        <v>227</v>
      </c>
      <c r="G11" s="22" t="s">
        <v>29</v>
      </c>
    </row>
    <row r="12" s="1" customFormat="1" ht="30" customHeight="1" spans="1:9">
      <c r="A12" s="5">
        <v>6</v>
      </c>
      <c r="B12" s="18" t="s">
        <v>30</v>
      </c>
      <c r="C12" s="5">
        <v>190200</v>
      </c>
      <c r="D12" s="5">
        <v>0.538</v>
      </c>
      <c r="E12" s="19">
        <f t="shared" si="0"/>
        <v>102327.6</v>
      </c>
      <c r="F12" s="20" t="s">
        <v>228</v>
      </c>
      <c r="G12" s="18" t="s">
        <v>26</v>
      </c>
      <c r="I12" s="34"/>
    </row>
    <row r="13" s="1" customFormat="1" ht="30" customHeight="1" spans="1:9">
      <c r="A13" s="5">
        <v>7</v>
      </c>
      <c r="B13" s="18" t="s">
        <v>32</v>
      </c>
      <c r="C13" s="5">
        <v>591960</v>
      </c>
      <c r="D13" s="5">
        <v>0.538</v>
      </c>
      <c r="E13" s="19">
        <f t="shared" si="0"/>
        <v>318474.48</v>
      </c>
      <c r="F13" s="20" t="s">
        <v>229</v>
      </c>
      <c r="G13" s="18" t="s">
        <v>26</v>
      </c>
      <c r="I13" s="34"/>
    </row>
    <row r="14" s="1" customFormat="1" ht="30" customHeight="1" spans="1:7">
      <c r="A14" s="23">
        <v>8</v>
      </c>
      <c r="B14" s="18" t="s">
        <v>34</v>
      </c>
      <c r="C14" s="24">
        <v>6429</v>
      </c>
      <c r="D14" s="6">
        <v>2.75</v>
      </c>
      <c r="E14" s="25">
        <f t="shared" si="0"/>
        <v>17679.75</v>
      </c>
      <c r="F14" s="26" t="s">
        <v>230</v>
      </c>
      <c r="G14" s="27"/>
    </row>
    <row r="15" s="1" customFormat="1" ht="30" hidden="1" customHeight="1" spans="1:7">
      <c r="A15" s="28"/>
      <c r="B15" s="18" t="s">
        <v>36</v>
      </c>
      <c r="C15" s="29"/>
      <c r="D15" s="15"/>
      <c r="E15" s="30"/>
      <c r="F15" s="31"/>
      <c r="G15" s="27"/>
    </row>
    <row r="16" s="1" customFormat="1" ht="30" customHeight="1" spans="1:7">
      <c r="A16" s="23">
        <v>9</v>
      </c>
      <c r="B16" s="18" t="s">
        <v>37</v>
      </c>
      <c r="C16" s="24">
        <v>12970</v>
      </c>
      <c r="D16" s="6">
        <v>2.75</v>
      </c>
      <c r="E16" s="25">
        <f t="shared" ref="E16:E20" si="1">C16*D16</f>
        <v>35667.5</v>
      </c>
      <c r="F16" s="26" t="s">
        <v>231</v>
      </c>
      <c r="G16" s="27"/>
    </row>
    <row r="17" s="1" customFormat="1" ht="28.65" spans="1:16384">
      <c r="A17" s="28"/>
      <c r="B17" s="18" t="s">
        <v>39</v>
      </c>
      <c r="C17" s="29"/>
      <c r="D17" s="15"/>
      <c r="E17" s="30"/>
      <c r="F17" s="31"/>
      <c r="G17" s="27"/>
      <c r="XFB17"/>
      <c r="XFC17"/>
      <c r="XFD17"/>
    </row>
    <row r="18" s="1" customFormat="1" ht="28.65" spans="1:16384">
      <c r="A18" s="23">
        <v>10</v>
      </c>
      <c r="B18" s="18" t="s">
        <v>40</v>
      </c>
      <c r="C18" s="24">
        <v>2874</v>
      </c>
      <c r="D18" s="6">
        <v>2.75</v>
      </c>
      <c r="E18" s="25">
        <f t="shared" si="1"/>
        <v>7903.5</v>
      </c>
      <c r="F18" s="26" t="s">
        <v>232</v>
      </c>
      <c r="G18" s="27"/>
      <c r="XFB18"/>
      <c r="XFC18"/>
      <c r="XFD18"/>
    </row>
    <row r="19" s="1" customFormat="1" spans="1:16384">
      <c r="A19" s="28"/>
      <c r="B19" s="18" t="s">
        <v>42</v>
      </c>
      <c r="C19" s="29"/>
      <c r="D19" s="15"/>
      <c r="E19" s="30"/>
      <c r="F19" s="31"/>
      <c r="G19" s="27"/>
      <c r="XFB19"/>
      <c r="XFC19"/>
      <c r="XFD19"/>
    </row>
    <row r="20" s="1" customFormat="1" ht="28.65" spans="1:16384">
      <c r="A20" s="23">
        <v>11</v>
      </c>
      <c r="B20" s="18" t="s">
        <v>43</v>
      </c>
      <c r="C20" s="24">
        <v>7323</v>
      </c>
      <c r="D20" s="6">
        <v>2.75</v>
      </c>
      <c r="E20" s="25">
        <f t="shared" si="1"/>
        <v>20138.25</v>
      </c>
      <c r="F20" s="26" t="s">
        <v>233</v>
      </c>
      <c r="G20" s="27"/>
      <c r="XFB20"/>
      <c r="XFC20"/>
      <c r="XFD20"/>
    </row>
    <row r="21" s="1" customFormat="1" spans="1:16384">
      <c r="A21" s="28"/>
      <c r="B21" s="18" t="s">
        <v>45</v>
      </c>
      <c r="C21" s="29"/>
      <c r="D21" s="15"/>
      <c r="E21" s="30"/>
      <c r="F21" s="31"/>
      <c r="G21" s="27"/>
      <c r="XFB21"/>
      <c r="XFC21"/>
      <c r="XFD21"/>
    </row>
    <row r="22" s="1" customFormat="1" ht="28.65" spans="1:16384">
      <c r="A22" s="23">
        <v>12</v>
      </c>
      <c r="B22" s="18" t="s">
        <v>46</v>
      </c>
      <c r="C22" s="24">
        <v>1137</v>
      </c>
      <c r="D22" s="6">
        <v>2.75</v>
      </c>
      <c r="E22" s="25">
        <f t="shared" ref="E22:E26" si="2">C22*D22</f>
        <v>3126.75</v>
      </c>
      <c r="F22" s="26" t="s">
        <v>234</v>
      </c>
      <c r="G22" s="27"/>
      <c r="XFB22"/>
      <c r="XFC22"/>
      <c r="XFD22"/>
    </row>
    <row r="23" s="1" customFormat="1" ht="28.65" spans="1:16384">
      <c r="A23" s="28"/>
      <c r="B23" s="18" t="s">
        <v>48</v>
      </c>
      <c r="C23" s="29"/>
      <c r="D23" s="15"/>
      <c r="E23" s="30"/>
      <c r="F23" s="31"/>
      <c r="G23" s="27"/>
      <c r="XFB23"/>
      <c r="XFC23"/>
      <c r="XFD23"/>
    </row>
    <row r="24" s="1" customFormat="1" ht="28.65" spans="1:16384">
      <c r="A24" s="23">
        <v>13</v>
      </c>
      <c r="B24" s="18" t="s">
        <v>49</v>
      </c>
      <c r="C24" s="24">
        <v>145</v>
      </c>
      <c r="D24" s="6">
        <v>2.75</v>
      </c>
      <c r="E24" s="25">
        <f t="shared" si="2"/>
        <v>398.75</v>
      </c>
      <c r="F24" s="26" t="s">
        <v>235</v>
      </c>
      <c r="G24" s="27"/>
      <c r="XFB24"/>
      <c r="XFC24"/>
      <c r="XFD24"/>
    </row>
    <row r="25" s="1" customFormat="1" spans="1:16384">
      <c r="A25" s="28"/>
      <c r="B25" s="18" t="s">
        <v>51</v>
      </c>
      <c r="C25" s="29"/>
      <c r="D25" s="15"/>
      <c r="E25" s="30"/>
      <c r="F25" s="31"/>
      <c r="G25" s="27"/>
      <c r="XFB25"/>
      <c r="XFC25"/>
      <c r="XFD25"/>
    </row>
    <row r="26" s="1" customFormat="1" ht="28.65" spans="1:16384">
      <c r="A26" s="23">
        <v>14</v>
      </c>
      <c r="B26" s="18" t="s">
        <v>52</v>
      </c>
      <c r="C26" s="24">
        <v>302</v>
      </c>
      <c r="D26" s="6">
        <v>2.75</v>
      </c>
      <c r="E26" s="25">
        <f t="shared" si="2"/>
        <v>830.5</v>
      </c>
      <c r="F26" s="26" t="s">
        <v>236</v>
      </c>
      <c r="G26" s="27"/>
      <c r="XFB26"/>
      <c r="XFC26"/>
      <c r="XFD26"/>
    </row>
    <row r="27" s="1" customFormat="1" ht="28.65" spans="1:16384">
      <c r="A27" s="28"/>
      <c r="B27" s="18" t="s">
        <v>54</v>
      </c>
      <c r="C27" s="29"/>
      <c r="D27" s="15"/>
      <c r="E27" s="30"/>
      <c r="F27" s="31"/>
      <c r="G27" s="27"/>
      <c r="XFB27"/>
      <c r="XFC27"/>
      <c r="XFD27"/>
    </row>
    <row r="28" s="1" customFormat="1" spans="1:16384">
      <c r="A28" s="23">
        <v>15</v>
      </c>
      <c r="B28" s="18" t="s">
        <v>55</v>
      </c>
      <c r="C28" s="24">
        <v>21578</v>
      </c>
      <c r="D28" s="6">
        <v>2.75</v>
      </c>
      <c r="E28" s="25">
        <f t="shared" ref="E28:E32" si="3">C28*D28</f>
        <v>59339.5</v>
      </c>
      <c r="F28" s="26" t="s">
        <v>237</v>
      </c>
      <c r="G28" s="27"/>
      <c r="XFB28"/>
      <c r="XFC28"/>
      <c r="XFD28"/>
    </row>
    <row r="29" s="1" customFormat="1" spans="1:16384">
      <c r="A29" s="28"/>
      <c r="B29" s="18"/>
      <c r="C29" s="29"/>
      <c r="D29" s="15"/>
      <c r="E29" s="30"/>
      <c r="F29" s="31"/>
      <c r="G29" s="27"/>
      <c r="XFB29"/>
      <c r="XFC29"/>
      <c r="XFD29"/>
    </row>
    <row r="30" s="1" customFormat="1" spans="1:16384">
      <c r="A30" s="23">
        <v>16</v>
      </c>
      <c r="B30" s="18" t="s">
        <v>57</v>
      </c>
      <c r="C30" s="24">
        <v>11087</v>
      </c>
      <c r="D30" s="6">
        <v>2.75</v>
      </c>
      <c r="E30" s="25">
        <f t="shared" si="3"/>
        <v>30489.25</v>
      </c>
      <c r="F30" s="26" t="s">
        <v>238</v>
      </c>
      <c r="G30" s="27"/>
      <c r="XFB30"/>
      <c r="XFC30"/>
      <c r="XFD30"/>
    </row>
    <row r="31" s="1" customFormat="1" spans="1:16384">
      <c r="A31" s="28"/>
      <c r="B31" s="18"/>
      <c r="C31" s="29"/>
      <c r="D31" s="15"/>
      <c r="E31" s="30"/>
      <c r="F31" s="31"/>
      <c r="G31" s="27"/>
      <c r="XFB31"/>
      <c r="XFC31"/>
      <c r="XFD31"/>
    </row>
    <row r="32" s="1" customFormat="1" spans="1:16384">
      <c r="A32" s="23">
        <v>17</v>
      </c>
      <c r="B32" s="18" t="s">
        <v>59</v>
      </c>
      <c r="C32" s="24">
        <v>17</v>
      </c>
      <c r="D32" s="6">
        <v>2.75</v>
      </c>
      <c r="E32" s="25">
        <f t="shared" si="3"/>
        <v>46.75</v>
      </c>
      <c r="F32" s="26" t="s">
        <v>239</v>
      </c>
      <c r="G32" s="27"/>
      <c r="XFB32"/>
      <c r="XFC32"/>
      <c r="XFD32"/>
    </row>
    <row r="33" s="1" customFormat="1" spans="1:16384">
      <c r="A33" s="28"/>
      <c r="B33" s="18"/>
      <c r="C33" s="29"/>
      <c r="D33" s="15"/>
      <c r="E33" s="30"/>
      <c r="F33" s="31"/>
      <c r="G33" s="27"/>
      <c r="XFB33"/>
      <c r="XFC33"/>
      <c r="XFD33"/>
    </row>
    <row r="34" s="1" customFormat="1" ht="28.65" spans="1:16384">
      <c r="A34" s="5">
        <v>18</v>
      </c>
      <c r="B34" s="18" t="s">
        <v>86</v>
      </c>
      <c r="C34" s="27"/>
      <c r="D34" s="27"/>
      <c r="E34" s="32">
        <v>50459.42</v>
      </c>
      <c r="F34" s="27"/>
      <c r="G34" s="35" t="s">
        <v>240</v>
      </c>
      <c r="XFB34"/>
      <c r="XFC34"/>
      <c r="XFD34"/>
    </row>
    <row r="35" s="1" customFormat="1" ht="28.65" spans="1:16384">
      <c r="A35" s="5">
        <v>19</v>
      </c>
      <c r="B35" s="18" t="s">
        <v>88</v>
      </c>
      <c r="C35" s="27"/>
      <c r="D35" s="27"/>
      <c r="E35" s="32">
        <v>46258.19</v>
      </c>
      <c r="F35" s="27"/>
      <c r="G35" s="35" t="s">
        <v>240</v>
      </c>
      <c r="XFB35"/>
      <c r="XFC35"/>
      <c r="XFD35"/>
    </row>
  </sheetData>
  <mergeCells count="66">
    <mergeCell ref="A1:G1"/>
    <mergeCell ref="A3:A5"/>
    <mergeCell ref="A6:A7"/>
    <mergeCell ref="A8:A9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B3:B5"/>
    <mergeCell ref="B6:B7"/>
    <mergeCell ref="B8:B9"/>
    <mergeCell ref="B28:B29"/>
    <mergeCell ref="B30:B31"/>
    <mergeCell ref="B32:B33"/>
    <mergeCell ref="C3:C5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E3:E5"/>
    <mergeCell ref="E6:E7"/>
    <mergeCell ref="E8:E9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F6:F7"/>
    <mergeCell ref="F8:F9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5"/>
  <sheetViews>
    <sheetView topLeftCell="A21" workbookViewId="0">
      <selection activeCell="B34" sqref="B34:B35"/>
    </sheetView>
  </sheetViews>
  <sheetFormatPr defaultColWidth="9" defaultRowHeight="15.3"/>
  <cols>
    <col min="1" max="1" width="4.6283185840708" style="1" customWidth="1"/>
    <col min="2" max="2" width="12.3716814159292" style="1" customWidth="1"/>
    <col min="3" max="3" width="9.6283185840708" style="1" customWidth="1"/>
    <col min="4" max="4" width="18.6283185840708" style="1" customWidth="1"/>
    <col min="5" max="5" width="12.6283185840708" style="1" customWidth="1"/>
    <col min="6" max="6" width="15.6283185840708" style="1" customWidth="1"/>
    <col min="7" max="7" width="15.5044247787611" style="1" customWidth="1"/>
    <col min="8" max="16381" width="9" style="1"/>
  </cols>
  <sheetData>
    <row r="1" s="1" customFormat="1" ht="50.1" customHeight="1" spans="1:7">
      <c r="A1" s="2" t="s">
        <v>241</v>
      </c>
      <c r="B1" s="3"/>
      <c r="C1" s="2"/>
      <c r="D1" s="2"/>
      <c r="E1" s="2"/>
      <c r="F1" s="2"/>
      <c r="G1" s="4"/>
    </row>
    <row r="2" s="1" customFormat="1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30" customHeight="1" spans="1:7">
      <c r="A3" s="6">
        <v>1</v>
      </c>
      <c r="B3" s="7" t="s">
        <v>8</v>
      </c>
      <c r="C3" s="8">
        <f>56083+24</f>
        <v>56107</v>
      </c>
      <c r="D3" s="9" t="s">
        <v>9</v>
      </c>
      <c r="E3" s="10">
        <f>31662.18+11.39</f>
        <v>31673.57</v>
      </c>
      <c r="F3" s="11"/>
      <c r="G3" s="6" t="s">
        <v>63</v>
      </c>
    </row>
    <row r="4" s="1" customFormat="1" ht="30" customHeight="1" spans="1:7">
      <c r="A4" s="12"/>
      <c r="B4" s="13"/>
      <c r="C4" s="12"/>
      <c r="D4" s="9" t="s">
        <v>11</v>
      </c>
      <c r="E4" s="12"/>
      <c r="F4" s="14" t="s">
        <v>242</v>
      </c>
      <c r="G4" s="12" t="s">
        <v>65</v>
      </c>
    </row>
    <row r="5" s="1" customFormat="1" ht="30" customHeight="1" spans="1:7">
      <c r="A5" s="15"/>
      <c r="B5" s="16"/>
      <c r="C5" s="15"/>
      <c r="D5" s="9" t="s">
        <v>14</v>
      </c>
      <c r="E5" s="15"/>
      <c r="F5" s="17"/>
      <c r="G5" s="15" t="s">
        <v>15</v>
      </c>
    </row>
    <row r="6" s="1" customFormat="1" ht="30" customHeight="1" spans="1:7">
      <c r="A6" s="5">
        <v>2</v>
      </c>
      <c r="B6" s="18" t="s">
        <v>16</v>
      </c>
      <c r="C6" s="9" t="s">
        <v>243</v>
      </c>
      <c r="D6" s="5">
        <v>0.538</v>
      </c>
      <c r="E6" s="19">
        <v>186642.52</v>
      </c>
      <c r="F6" s="20" t="s">
        <v>244</v>
      </c>
      <c r="G6" s="6"/>
    </row>
    <row r="7" s="1" customFormat="1" ht="30" customHeight="1" spans="1:7">
      <c r="A7" s="5"/>
      <c r="B7" s="18"/>
      <c r="C7" s="9" t="s">
        <v>245</v>
      </c>
      <c r="D7" s="5">
        <v>0.6656</v>
      </c>
      <c r="E7" s="19"/>
      <c r="F7" s="20"/>
      <c r="G7" s="15"/>
    </row>
    <row r="8" s="1" customFormat="1" ht="30" customHeight="1" spans="1:7">
      <c r="A8" s="5">
        <v>3</v>
      </c>
      <c r="B8" s="18" t="s">
        <v>20</v>
      </c>
      <c r="C8" s="9" t="s">
        <v>246</v>
      </c>
      <c r="D8" s="5">
        <v>0.538</v>
      </c>
      <c r="E8" s="19">
        <v>149030.25</v>
      </c>
      <c r="F8" s="20" t="s">
        <v>247</v>
      </c>
      <c r="G8" s="21"/>
    </row>
    <row r="9" s="1" customFormat="1" ht="30" customHeight="1" spans="1:7">
      <c r="A9" s="5"/>
      <c r="B9" s="18"/>
      <c r="C9" s="9" t="s">
        <v>248</v>
      </c>
      <c r="D9" s="5">
        <v>0.6656</v>
      </c>
      <c r="E9" s="19"/>
      <c r="F9" s="20"/>
      <c r="G9" s="17"/>
    </row>
    <row r="10" s="1" customFormat="1" ht="30" customHeight="1" spans="1:7">
      <c r="A10" s="5">
        <v>4</v>
      </c>
      <c r="B10" s="18" t="s">
        <v>24</v>
      </c>
      <c r="C10" s="5">
        <v>418080</v>
      </c>
      <c r="D10" s="5">
        <v>0.538</v>
      </c>
      <c r="E10" s="19">
        <f t="shared" ref="E10:E14" si="0">C10*D10</f>
        <v>224927.04</v>
      </c>
      <c r="F10" s="20" t="s">
        <v>249</v>
      </c>
      <c r="G10" s="18" t="s">
        <v>26</v>
      </c>
    </row>
    <row r="11" s="1" customFormat="1" ht="30" customHeight="1" spans="1:7">
      <c r="A11" s="5">
        <v>5</v>
      </c>
      <c r="B11" s="18" t="s">
        <v>27</v>
      </c>
      <c r="C11" s="5">
        <v>126360</v>
      </c>
      <c r="D11" s="5">
        <v>0.538</v>
      </c>
      <c r="E11" s="19">
        <f t="shared" si="0"/>
        <v>67981.68</v>
      </c>
      <c r="F11" s="20" t="s">
        <v>250</v>
      </c>
      <c r="G11" s="22" t="s">
        <v>29</v>
      </c>
    </row>
    <row r="12" s="1" customFormat="1" ht="30" customHeight="1" spans="1:9">
      <c r="A12" s="5">
        <v>6</v>
      </c>
      <c r="B12" s="18" t="s">
        <v>30</v>
      </c>
      <c r="C12" s="5">
        <v>117978</v>
      </c>
      <c r="D12" s="5">
        <v>0.538</v>
      </c>
      <c r="E12" s="19">
        <f t="shared" si="0"/>
        <v>63472.164</v>
      </c>
      <c r="F12" s="20" t="s">
        <v>251</v>
      </c>
      <c r="G12" s="22" t="s">
        <v>29</v>
      </c>
      <c r="I12" s="34"/>
    </row>
    <row r="13" s="1" customFormat="1" ht="30" customHeight="1" spans="1:9">
      <c r="A13" s="5">
        <v>7</v>
      </c>
      <c r="B13" s="18" t="s">
        <v>32</v>
      </c>
      <c r="C13" s="5">
        <v>400295</v>
      </c>
      <c r="D13" s="5">
        <v>0.538</v>
      </c>
      <c r="E13" s="19">
        <f t="shared" si="0"/>
        <v>215358.71</v>
      </c>
      <c r="F13" s="20" t="s">
        <v>252</v>
      </c>
      <c r="G13" s="18" t="s">
        <v>26</v>
      </c>
      <c r="I13" s="34"/>
    </row>
    <row r="14" s="1" customFormat="1" ht="30" customHeight="1" spans="1:7">
      <c r="A14" s="23">
        <v>8</v>
      </c>
      <c r="B14" s="18" t="s">
        <v>34</v>
      </c>
      <c r="C14" s="24">
        <v>7573</v>
      </c>
      <c r="D14" s="6">
        <v>2.75</v>
      </c>
      <c r="E14" s="25">
        <f t="shared" si="0"/>
        <v>20825.75</v>
      </c>
      <c r="F14" s="26" t="s">
        <v>253</v>
      </c>
      <c r="G14" s="27"/>
    </row>
    <row r="15" s="1" customFormat="1" ht="30" hidden="1" customHeight="1" spans="1:7">
      <c r="A15" s="28"/>
      <c r="B15" s="18" t="s">
        <v>36</v>
      </c>
      <c r="C15" s="29"/>
      <c r="D15" s="15"/>
      <c r="E15" s="30"/>
      <c r="F15" s="31"/>
      <c r="G15" s="27"/>
    </row>
    <row r="16" s="1" customFormat="1" ht="30" customHeight="1" spans="1:7">
      <c r="A16" s="23">
        <v>9</v>
      </c>
      <c r="B16" s="18" t="s">
        <v>37</v>
      </c>
      <c r="C16" s="24">
        <v>16412</v>
      </c>
      <c r="D16" s="6">
        <v>2.75</v>
      </c>
      <c r="E16" s="25">
        <f t="shared" ref="E16:E20" si="1">C16*D16</f>
        <v>45133</v>
      </c>
      <c r="F16" s="26" t="s">
        <v>254</v>
      </c>
      <c r="G16" s="27"/>
    </row>
    <row r="17" s="1" customFormat="1" ht="28.65" spans="1:16384">
      <c r="A17" s="28"/>
      <c r="B17" s="18" t="s">
        <v>39</v>
      </c>
      <c r="C17" s="29"/>
      <c r="D17" s="15"/>
      <c r="E17" s="30"/>
      <c r="F17" s="31"/>
      <c r="G17" s="27"/>
      <c r="XFB17"/>
      <c r="XFC17"/>
      <c r="XFD17"/>
    </row>
    <row r="18" s="1" customFormat="1" ht="28.65" spans="1:16384">
      <c r="A18" s="23">
        <v>10</v>
      </c>
      <c r="B18" s="18" t="s">
        <v>40</v>
      </c>
      <c r="C18" s="24">
        <v>3202</v>
      </c>
      <c r="D18" s="6">
        <v>2.75</v>
      </c>
      <c r="E18" s="25">
        <f t="shared" si="1"/>
        <v>8805.5</v>
      </c>
      <c r="F18" s="26" t="s">
        <v>255</v>
      </c>
      <c r="G18" s="27"/>
      <c r="XFB18"/>
      <c r="XFC18"/>
      <c r="XFD18"/>
    </row>
    <row r="19" s="1" customFormat="1" spans="1:16384">
      <c r="A19" s="28"/>
      <c r="B19" s="18" t="s">
        <v>42</v>
      </c>
      <c r="C19" s="29"/>
      <c r="D19" s="15"/>
      <c r="E19" s="30"/>
      <c r="F19" s="31"/>
      <c r="G19" s="27"/>
      <c r="XFB19"/>
      <c r="XFC19"/>
      <c r="XFD19"/>
    </row>
    <row r="20" s="1" customFormat="1" ht="28.65" spans="1:16384">
      <c r="A20" s="23">
        <v>11</v>
      </c>
      <c r="B20" s="18" t="s">
        <v>43</v>
      </c>
      <c r="C20" s="24">
        <v>11159</v>
      </c>
      <c r="D20" s="6">
        <v>2.75</v>
      </c>
      <c r="E20" s="25">
        <f t="shared" si="1"/>
        <v>30687.25</v>
      </c>
      <c r="F20" s="26" t="s">
        <v>256</v>
      </c>
      <c r="G20" s="27"/>
      <c r="XFB20"/>
      <c r="XFC20"/>
      <c r="XFD20"/>
    </row>
    <row r="21" s="1" customFormat="1" spans="1:16384">
      <c r="A21" s="28"/>
      <c r="B21" s="18" t="s">
        <v>45</v>
      </c>
      <c r="C21" s="29"/>
      <c r="D21" s="15"/>
      <c r="E21" s="30"/>
      <c r="F21" s="31"/>
      <c r="G21" s="27"/>
      <c r="XFB21"/>
      <c r="XFC21"/>
      <c r="XFD21"/>
    </row>
    <row r="22" s="1" customFormat="1" ht="28.65" spans="1:16384">
      <c r="A22" s="23">
        <v>12</v>
      </c>
      <c r="B22" s="18" t="s">
        <v>46</v>
      </c>
      <c r="C22" s="24">
        <v>3460</v>
      </c>
      <c r="D22" s="6">
        <v>2.75</v>
      </c>
      <c r="E22" s="25">
        <f t="shared" ref="E22:E26" si="2">C22*D22</f>
        <v>9515</v>
      </c>
      <c r="F22" s="26" t="s">
        <v>257</v>
      </c>
      <c r="G22" s="27"/>
      <c r="XFB22"/>
      <c r="XFC22"/>
      <c r="XFD22"/>
    </row>
    <row r="23" s="1" customFormat="1" ht="28.65" spans="1:16384">
      <c r="A23" s="28"/>
      <c r="B23" s="18" t="s">
        <v>48</v>
      </c>
      <c r="C23" s="29"/>
      <c r="D23" s="15"/>
      <c r="E23" s="30"/>
      <c r="F23" s="31"/>
      <c r="G23" s="27"/>
      <c r="XFB23"/>
      <c r="XFC23"/>
      <c r="XFD23"/>
    </row>
    <row r="24" s="1" customFormat="1" ht="28.65" spans="1:16384">
      <c r="A24" s="23">
        <v>13</v>
      </c>
      <c r="B24" s="18" t="s">
        <v>49</v>
      </c>
      <c r="C24" s="24">
        <v>148</v>
      </c>
      <c r="D24" s="6">
        <v>2.75</v>
      </c>
      <c r="E24" s="25">
        <f t="shared" si="2"/>
        <v>407</v>
      </c>
      <c r="F24" s="26" t="s">
        <v>258</v>
      </c>
      <c r="G24" s="27"/>
      <c r="XFB24"/>
      <c r="XFC24"/>
      <c r="XFD24"/>
    </row>
    <row r="25" s="1" customFormat="1" spans="1:16384">
      <c r="A25" s="28"/>
      <c r="B25" s="18" t="s">
        <v>51</v>
      </c>
      <c r="C25" s="29"/>
      <c r="D25" s="15"/>
      <c r="E25" s="30"/>
      <c r="F25" s="31"/>
      <c r="G25" s="27"/>
      <c r="XFB25"/>
      <c r="XFC25"/>
      <c r="XFD25"/>
    </row>
    <row r="26" s="1" customFormat="1" ht="28.65" spans="1:16384">
      <c r="A26" s="23">
        <v>14</v>
      </c>
      <c r="B26" s="18" t="s">
        <v>52</v>
      </c>
      <c r="C26" s="24">
        <v>201</v>
      </c>
      <c r="D26" s="6">
        <v>2.75</v>
      </c>
      <c r="E26" s="25">
        <f t="shared" si="2"/>
        <v>552.75</v>
      </c>
      <c r="F26" s="26" t="s">
        <v>259</v>
      </c>
      <c r="G26" s="27"/>
      <c r="XFB26"/>
      <c r="XFC26"/>
      <c r="XFD26"/>
    </row>
    <row r="27" s="1" customFormat="1" ht="28.65" spans="1:16384">
      <c r="A27" s="28"/>
      <c r="B27" s="18" t="s">
        <v>54</v>
      </c>
      <c r="C27" s="29"/>
      <c r="D27" s="15"/>
      <c r="E27" s="30"/>
      <c r="F27" s="31"/>
      <c r="G27" s="27"/>
      <c r="XFB27"/>
      <c r="XFC27"/>
      <c r="XFD27"/>
    </row>
    <row r="28" s="1" customFormat="1" spans="1:16384">
      <c r="A28" s="23">
        <v>15</v>
      </c>
      <c r="B28" s="18" t="s">
        <v>55</v>
      </c>
      <c r="C28" s="24">
        <v>17298</v>
      </c>
      <c r="D28" s="6">
        <v>2.75</v>
      </c>
      <c r="E28" s="25">
        <f t="shared" ref="E28:E32" si="3">C28*D28</f>
        <v>47569.5</v>
      </c>
      <c r="F28" s="26" t="s">
        <v>260</v>
      </c>
      <c r="G28" s="27"/>
      <c r="XFB28"/>
      <c r="XFC28"/>
      <c r="XFD28"/>
    </row>
    <row r="29" s="1" customFormat="1" spans="1:16384">
      <c r="A29" s="28"/>
      <c r="B29" s="18"/>
      <c r="C29" s="29"/>
      <c r="D29" s="15"/>
      <c r="E29" s="30"/>
      <c r="F29" s="31"/>
      <c r="G29" s="27"/>
      <c r="XFB29"/>
      <c r="XFC29"/>
      <c r="XFD29"/>
    </row>
    <row r="30" s="1" customFormat="1" spans="1:16384">
      <c r="A30" s="23">
        <v>16</v>
      </c>
      <c r="B30" s="18" t="s">
        <v>57</v>
      </c>
      <c r="C30" s="24">
        <v>36213</v>
      </c>
      <c r="D30" s="6">
        <v>2.75</v>
      </c>
      <c r="E30" s="25">
        <f t="shared" si="3"/>
        <v>99585.75</v>
      </c>
      <c r="F30" s="26" t="s">
        <v>261</v>
      </c>
      <c r="G30" s="27"/>
      <c r="XFB30"/>
      <c r="XFC30"/>
      <c r="XFD30"/>
    </row>
    <row r="31" s="1" customFormat="1" spans="1:16384">
      <c r="A31" s="28"/>
      <c r="B31" s="18"/>
      <c r="C31" s="29"/>
      <c r="D31" s="15"/>
      <c r="E31" s="30"/>
      <c r="F31" s="31"/>
      <c r="G31" s="27"/>
      <c r="XFB31"/>
      <c r="XFC31"/>
      <c r="XFD31"/>
    </row>
    <row r="32" s="1" customFormat="1" spans="1:16384">
      <c r="A32" s="23">
        <v>17</v>
      </c>
      <c r="B32" s="18" t="s">
        <v>59</v>
      </c>
      <c r="C32" s="24">
        <v>4</v>
      </c>
      <c r="D32" s="6">
        <v>2.75</v>
      </c>
      <c r="E32" s="25">
        <f t="shared" si="3"/>
        <v>11</v>
      </c>
      <c r="F32" s="26" t="s">
        <v>262</v>
      </c>
      <c r="G32" s="27"/>
      <c r="XFB32"/>
      <c r="XFC32"/>
      <c r="XFD32"/>
    </row>
    <row r="33" s="1" customFormat="1" spans="1:16384">
      <c r="A33" s="28"/>
      <c r="B33" s="18"/>
      <c r="C33" s="29"/>
      <c r="D33" s="15"/>
      <c r="E33" s="30"/>
      <c r="F33" s="31"/>
      <c r="G33" s="27"/>
      <c r="XFB33"/>
      <c r="XFC33"/>
      <c r="XFD33"/>
    </row>
    <row r="34" s="1" customFormat="1" ht="28.65" spans="1:16384">
      <c r="A34" s="5">
        <v>18</v>
      </c>
      <c r="B34" s="18" t="s">
        <v>86</v>
      </c>
      <c r="C34" s="5"/>
      <c r="D34" s="5"/>
      <c r="E34" s="32">
        <v>27603.07</v>
      </c>
      <c r="F34" s="5"/>
      <c r="G34" s="32"/>
      <c r="XFB34"/>
      <c r="XFC34"/>
      <c r="XFD34"/>
    </row>
    <row r="35" s="1" customFormat="1" ht="28.65" spans="1:16384">
      <c r="A35" s="5">
        <v>19</v>
      </c>
      <c r="B35" s="18" t="s">
        <v>88</v>
      </c>
      <c r="C35" s="5"/>
      <c r="D35" s="5"/>
      <c r="E35" s="32">
        <v>21647.34</v>
      </c>
      <c r="F35" s="5"/>
      <c r="G35" s="32"/>
      <c r="XFB35"/>
      <c r="XFC35"/>
      <c r="XFD35"/>
    </row>
  </sheetData>
  <mergeCells count="66">
    <mergeCell ref="A1:G1"/>
    <mergeCell ref="A3:A5"/>
    <mergeCell ref="A6:A7"/>
    <mergeCell ref="A8:A9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B3:B5"/>
    <mergeCell ref="B6:B7"/>
    <mergeCell ref="B8:B9"/>
    <mergeCell ref="B28:B29"/>
    <mergeCell ref="B30:B31"/>
    <mergeCell ref="B32:B33"/>
    <mergeCell ref="C3:C5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E3:E5"/>
    <mergeCell ref="E6:E7"/>
    <mergeCell ref="E8:E9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F6:F7"/>
    <mergeCell ref="F8:F9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35"/>
  <sheetViews>
    <sheetView topLeftCell="A23" workbookViewId="0">
      <selection activeCell="B34" sqref="B34:B35"/>
    </sheetView>
  </sheetViews>
  <sheetFormatPr defaultColWidth="9" defaultRowHeight="15.3"/>
  <cols>
    <col min="1" max="1" width="4.6283185840708" style="1" customWidth="1"/>
    <col min="2" max="2" width="12.3716814159292" style="1" customWidth="1"/>
    <col min="3" max="3" width="9.6283185840708" style="1" customWidth="1"/>
    <col min="4" max="4" width="18.6283185840708" style="1" customWidth="1"/>
    <col min="5" max="5" width="12.6283185840708" style="1" customWidth="1"/>
    <col min="6" max="6" width="15.6283185840708" style="1" customWidth="1"/>
    <col min="7" max="7" width="15.5044247787611" style="1" customWidth="1"/>
    <col min="8" max="16380" width="9" style="1"/>
  </cols>
  <sheetData>
    <row r="1" s="1" customFormat="1" ht="50.1" customHeight="1" spans="1:7">
      <c r="A1" s="2" t="s">
        <v>263</v>
      </c>
      <c r="B1" s="3"/>
      <c r="C1" s="2"/>
      <c r="D1" s="2"/>
      <c r="E1" s="2"/>
      <c r="F1" s="2"/>
      <c r="G1" s="4"/>
    </row>
    <row r="2" s="1" customFormat="1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30" customHeight="1" spans="1:7">
      <c r="A3" s="6">
        <v>1</v>
      </c>
      <c r="B3" s="7" t="s">
        <v>8</v>
      </c>
      <c r="C3" s="8">
        <f>47814+40</f>
        <v>47854</v>
      </c>
      <c r="D3" s="9" t="s">
        <v>9</v>
      </c>
      <c r="E3" s="10">
        <f>26826.36+19.64</f>
        <v>26846</v>
      </c>
      <c r="F3" s="11"/>
      <c r="G3" s="6" t="s">
        <v>63</v>
      </c>
    </row>
    <row r="4" s="1" customFormat="1" ht="30" customHeight="1" spans="1:7">
      <c r="A4" s="12"/>
      <c r="B4" s="13"/>
      <c r="C4" s="12"/>
      <c r="D4" s="9" t="s">
        <v>11</v>
      </c>
      <c r="E4" s="12"/>
      <c r="F4" s="14" t="s">
        <v>264</v>
      </c>
      <c r="G4" s="12" t="s">
        <v>65</v>
      </c>
    </row>
    <row r="5" s="1" customFormat="1" ht="30" customHeight="1" spans="1:7">
      <c r="A5" s="15"/>
      <c r="B5" s="16"/>
      <c r="C5" s="15"/>
      <c r="D5" s="9" t="s">
        <v>14</v>
      </c>
      <c r="E5" s="15"/>
      <c r="F5" s="17"/>
      <c r="G5" s="15" t="s">
        <v>15</v>
      </c>
    </row>
    <row r="6" s="1" customFormat="1" ht="30" customHeight="1" spans="1:7">
      <c r="A6" s="5">
        <v>2</v>
      </c>
      <c r="B6" s="18" t="s">
        <v>16</v>
      </c>
      <c r="C6" s="9" t="s">
        <v>265</v>
      </c>
      <c r="D6" s="5">
        <v>0.538</v>
      </c>
      <c r="E6" s="19">
        <v>129550.75</v>
      </c>
      <c r="F6" s="20" t="s">
        <v>266</v>
      </c>
      <c r="G6" s="6"/>
    </row>
    <row r="7" s="1" customFormat="1" ht="30" customHeight="1" spans="1:7">
      <c r="A7" s="5"/>
      <c r="B7" s="18"/>
      <c r="C7" s="9" t="s">
        <v>267</v>
      </c>
      <c r="D7" s="5">
        <v>0.6656</v>
      </c>
      <c r="E7" s="19"/>
      <c r="F7" s="20"/>
      <c r="G7" s="15"/>
    </row>
    <row r="8" s="1" customFormat="1" ht="30" customHeight="1" spans="1:7">
      <c r="A8" s="5">
        <v>3</v>
      </c>
      <c r="B8" s="18" t="s">
        <v>20</v>
      </c>
      <c r="C8" s="9" t="s">
        <v>268</v>
      </c>
      <c r="D8" s="5">
        <v>0.538</v>
      </c>
      <c r="E8" s="19">
        <v>229973.36</v>
      </c>
      <c r="F8" s="20" t="s">
        <v>269</v>
      </c>
      <c r="G8" s="21"/>
    </row>
    <row r="9" s="1" customFormat="1" ht="30" customHeight="1" spans="1:7">
      <c r="A9" s="5"/>
      <c r="B9" s="18"/>
      <c r="C9" s="9" t="s">
        <v>270</v>
      </c>
      <c r="D9" s="5">
        <v>0.6656</v>
      </c>
      <c r="E9" s="19"/>
      <c r="F9" s="20"/>
      <c r="G9" s="17"/>
    </row>
    <row r="10" s="1" customFormat="1" ht="30" customHeight="1" spans="1:7">
      <c r="A10" s="5">
        <v>4</v>
      </c>
      <c r="B10" s="18" t="s">
        <v>24</v>
      </c>
      <c r="C10" s="5">
        <v>92504</v>
      </c>
      <c r="D10" s="5">
        <v>0.538</v>
      </c>
      <c r="E10" s="19">
        <f t="shared" ref="E10:E14" si="0">C10*D10</f>
        <v>49767.152</v>
      </c>
      <c r="F10" s="20" t="s">
        <v>271</v>
      </c>
      <c r="G10" s="22" t="s">
        <v>29</v>
      </c>
    </row>
    <row r="11" s="1" customFormat="1" ht="30" customHeight="1" spans="1:7">
      <c r="A11" s="5">
        <v>5</v>
      </c>
      <c r="B11" s="18" t="s">
        <v>27</v>
      </c>
      <c r="C11" s="5">
        <v>332295</v>
      </c>
      <c r="D11" s="5">
        <v>0.538</v>
      </c>
      <c r="E11" s="19">
        <f t="shared" si="0"/>
        <v>178774.71</v>
      </c>
      <c r="F11" s="20" t="s">
        <v>272</v>
      </c>
      <c r="G11" s="18" t="s">
        <v>26</v>
      </c>
    </row>
    <row r="12" s="1" customFormat="1" ht="30" customHeight="1" spans="1:7">
      <c r="A12" s="5">
        <v>6</v>
      </c>
      <c r="B12" s="18" t="s">
        <v>30</v>
      </c>
      <c r="C12" s="5">
        <v>157200</v>
      </c>
      <c r="D12" s="5">
        <v>0.538</v>
      </c>
      <c r="E12" s="19">
        <f t="shared" si="0"/>
        <v>84573.6</v>
      </c>
      <c r="F12" s="20" t="s">
        <v>273</v>
      </c>
      <c r="G12" s="22" t="s">
        <v>29</v>
      </c>
    </row>
    <row r="13" s="1" customFormat="1" ht="30" customHeight="1" spans="1:7">
      <c r="A13" s="5">
        <v>7</v>
      </c>
      <c r="B13" s="18" t="s">
        <v>32</v>
      </c>
      <c r="C13" s="5">
        <v>484920</v>
      </c>
      <c r="D13" s="5">
        <v>0.538</v>
      </c>
      <c r="E13" s="19">
        <f t="shared" si="0"/>
        <v>260886.96</v>
      </c>
      <c r="F13" s="20" t="s">
        <v>274</v>
      </c>
      <c r="G13" s="18" t="s">
        <v>26</v>
      </c>
    </row>
    <row r="14" s="1" customFormat="1" ht="30" customHeight="1" spans="1:7">
      <c r="A14" s="23">
        <v>8</v>
      </c>
      <c r="B14" s="18" t="s">
        <v>34</v>
      </c>
      <c r="C14" s="24">
        <v>14482</v>
      </c>
      <c r="D14" s="6">
        <v>2.75</v>
      </c>
      <c r="E14" s="25">
        <f t="shared" si="0"/>
        <v>39825.5</v>
      </c>
      <c r="F14" s="26" t="s">
        <v>275</v>
      </c>
      <c r="G14" s="27"/>
    </row>
    <row r="15" s="1" customFormat="1" ht="30" hidden="1" customHeight="1" spans="1:7">
      <c r="A15" s="28"/>
      <c r="B15" s="18" t="s">
        <v>36</v>
      </c>
      <c r="C15" s="29"/>
      <c r="D15" s="15"/>
      <c r="E15" s="30"/>
      <c r="F15" s="31"/>
      <c r="G15" s="27"/>
    </row>
    <row r="16" s="1" customFormat="1" ht="30" customHeight="1" spans="1:7">
      <c r="A16" s="23">
        <v>9</v>
      </c>
      <c r="B16" s="18" t="s">
        <v>37</v>
      </c>
      <c r="C16" s="24">
        <v>17696</v>
      </c>
      <c r="D16" s="6">
        <v>2.75</v>
      </c>
      <c r="E16" s="25">
        <f t="shared" ref="E16:E20" si="1">C16*D16</f>
        <v>48664</v>
      </c>
      <c r="F16" s="26" t="s">
        <v>276</v>
      </c>
      <c r="G16" s="27"/>
    </row>
    <row r="17" s="1" customFormat="1" ht="28.65" spans="1:16383">
      <c r="A17" s="28"/>
      <c r="B17" s="18" t="s">
        <v>39</v>
      </c>
      <c r="C17" s="29"/>
      <c r="D17" s="15"/>
      <c r="E17" s="30"/>
      <c r="F17" s="31"/>
      <c r="G17" s="27"/>
      <c r="XFA17"/>
      <c r="XFB17"/>
      <c r="XFC17"/>
    </row>
    <row r="18" s="1" customFormat="1" ht="28.65" spans="1:16383">
      <c r="A18" s="23">
        <v>10</v>
      </c>
      <c r="B18" s="18" t="s">
        <v>40</v>
      </c>
      <c r="C18" s="24">
        <v>3570</v>
      </c>
      <c r="D18" s="6">
        <v>2.75</v>
      </c>
      <c r="E18" s="25">
        <f t="shared" si="1"/>
        <v>9817.5</v>
      </c>
      <c r="F18" s="26" t="s">
        <v>277</v>
      </c>
      <c r="G18" s="27"/>
      <c r="XFA18"/>
      <c r="XFB18"/>
      <c r="XFC18"/>
    </row>
    <row r="19" s="1" customFormat="1" spans="1:16383">
      <c r="A19" s="28"/>
      <c r="B19" s="18" t="s">
        <v>42</v>
      </c>
      <c r="C19" s="29"/>
      <c r="D19" s="15"/>
      <c r="E19" s="30"/>
      <c r="F19" s="31"/>
      <c r="G19" s="27"/>
      <c r="XFA19"/>
      <c r="XFB19"/>
      <c r="XFC19"/>
    </row>
    <row r="20" s="1" customFormat="1" ht="28.65" spans="1:16383">
      <c r="A20" s="23">
        <v>11</v>
      </c>
      <c r="B20" s="18" t="s">
        <v>43</v>
      </c>
      <c r="C20" s="24">
        <v>11222</v>
      </c>
      <c r="D20" s="6">
        <v>2.75</v>
      </c>
      <c r="E20" s="25">
        <f t="shared" si="1"/>
        <v>30860.5</v>
      </c>
      <c r="F20" s="26" t="s">
        <v>278</v>
      </c>
      <c r="G20" s="27"/>
      <c r="XFA20"/>
      <c r="XFB20"/>
      <c r="XFC20"/>
    </row>
    <row r="21" s="1" customFormat="1" spans="1:16383">
      <c r="A21" s="28"/>
      <c r="B21" s="18" t="s">
        <v>45</v>
      </c>
      <c r="C21" s="29"/>
      <c r="D21" s="15"/>
      <c r="E21" s="30"/>
      <c r="F21" s="31"/>
      <c r="G21" s="27"/>
      <c r="XFA21"/>
      <c r="XFB21"/>
      <c r="XFC21"/>
    </row>
    <row r="22" s="1" customFormat="1" ht="28.65" spans="1:16383">
      <c r="A22" s="23">
        <v>12</v>
      </c>
      <c r="B22" s="18" t="s">
        <v>46</v>
      </c>
      <c r="C22" s="24">
        <v>599</v>
      </c>
      <c r="D22" s="6">
        <v>2.75</v>
      </c>
      <c r="E22" s="25">
        <f t="shared" ref="E22:E26" si="2">C22*D22</f>
        <v>1647.25</v>
      </c>
      <c r="F22" s="26" t="s">
        <v>279</v>
      </c>
      <c r="G22" s="27"/>
      <c r="XFA22"/>
      <c r="XFB22"/>
      <c r="XFC22"/>
    </row>
    <row r="23" s="1" customFormat="1" ht="28.65" spans="1:16383">
      <c r="A23" s="28"/>
      <c r="B23" s="18" t="s">
        <v>48</v>
      </c>
      <c r="C23" s="29"/>
      <c r="D23" s="15"/>
      <c r="E23" s="30"/>
      <c r="F23" s="31"/>
      <c r="G23" s="27"/>
      <c r="XFA23"/>
      <c r="XFB23"/>
      <c r="XFC23"/>
    </row>
    <row r="24" s="1" customFormat="1" ht="28.65" spans="1:16383">
      <c r="A24" s="23">
        <v>13</v>
      </c>
      <c r="B24" s="18" t="s">
        <v>49</v>
      </c>
      <c r="C24" s="24">
        <v>169</v>
      </c>
      <c r="D24" s="6">
        <v>2.75</v>
      </c>
      <c r="E24" s="25">
        <f t="shared" si="2"/>
        <v>464.75</v>
      </c>
      <c r="F24" s="26" t="s">
        <v>280</v>
      </c>
      <c r="G24" s="27"/>
      <c r="XFA24"/>
      <c r="XFB24"/>
      <c r="XFC24"/>
    </row>
    <row r="25" s="1" customFormat="1" spans="1:16383">
      <c r="A25" s="28"/>
      <c r="B25" s="18" t="s">
        <v>51</v>
      </c>
      <c r="C25" s="29"/>
      <c r="D25" s="15"/>
      <c r="E25" s="30"/>
      <c r="F25" s="31"/>
      <c r="G25" s="27"/>
      <c r="XFA25"/>
      <c r="XFB25"/>
      <c r="XFC25"/>
    </row>
    <row r="26" s="1" customFormat="1" ht="28.65" spans="1:16383">
      <c r="A26" s="23">
        <v>14</v>
      </c>
      <c r="B26" s="18" t="s">
        <v>52</v>
      </c>
      <c r="C26" s="24">
        <v>278</v>
      </c>
      <c r="D26" s="6">
        <v>2.75</v>
      </c>
      <c r="E26" s="25">
        <f t="shared" si="2"/>
        <v>764.5</v>
      </c>
      <c r="F26" s="26" t="s">
        <v>281</v>
      </c>
      <c r="G26" s="27"/>
      <c r="XFA26"/>
      <c r="XFB26"/>
      <c r="XFC26"/>
    </row>
    <row r="27" s="1" customFormat="1" ht="28.65" spans="1:16383">
      <c r="A27" s="28"/>
      <c r="B27" s="18" t="s">
        <v>54</v>
      </c>
      <c r="C27" s="29"/>
      <c r="D27" s="15"/>
      <c r="E27" s="30"/>
      <c r="F27" s="31"/>
      <c r="G27" s="27"/>
      <c r="XFA27"/>
      <c r="XFB27"/>
      <c r="XFC27"/>
    </row>
    <row r="28" s="1" customFormat="1" spans="1:16383">
      <c r="A28" s="23">
        <v>15</v>
      </c>
      <c r="B28" s="18" t="s">
        <v>55</v>
      </c>
      <c r="C28" s="24">
        <v>26060</v>
      </c>
      <c r="D28" s="6">
        <v>2.75</v>
      </c>
      <c r="E28" s="25">
        <f t="shared" ref="E28:E32" si="3">C28*D28</f>
        <v>71665</v>
      </c>
      <c r="F28" s="26" t="s">
        <v>282</v>
      </c>
      <c r="G28" s="27"/>
      <c r="XFA28"/>
      <c r="XFB28"/>
      <c r="XFC28"/>
    </row>
    <row r="29" s="1" customFormat="1" spans="1:16383">
      <c r="A29" s="28"/>
      <c r="B29" s="18"/>
      <c r="C29" s="29"/>
      <c r="D29" s="15"/>
      <c r="E29" s="30"/>
      <c r="F29" s="31"/>
      <c r="G29" s="27"/>
      <c r="XFA29"/>
      <c r="XFB29"/>
      <c r="XFC29"/>
    </row>
    <row r="30" s="1" customFormat="1" spans="1:16383">
      <c r="A30" s="23">
        <v>16</v>
      </c>
      <c r="B30" s="18" t="s">
        <v>57</v>
      </c>
      <c r="C30" s="24">
        <v>40766</v>
      </c>
      <c r="D30" s="6">
        <v>2.75</v>
      </c>
      <c r="E30" s="25">
        <f t="shared" si="3"/>
        <v>112106.5</v>
      </c>
      <c r="F30" s="26" t="s">
        <v>283</v>
      </c>
      <c r="G30" s="27"/>
      <c r="XFA30"/>
      <c r="XFB30"/>
      <c r="XFC30"/>
    </row>
    <row r="31" s="1" customFormat="1" spans="1:16383">
      <c r="A31" s="28"/>
      <c r="B31" s="18"/>
      <c r="C31" s="29"/>
      <c r="D31" s="15"/>
      <c r="E31" s="30"/>
      <c r="F31" s="31"/>
      <c r="G31" s="27"/>
      <c r="XFA31"/>
      <c r="XFB31"/>
      <c r="XFC31"/>
    </row>
    <row r="32" s="1" customFormat="1" spans="1:16383">
      <c r="A32" s="23">
        <v>17</v>
      </c>
      <c r="B32" s="18" t="s">
        <v>59</v>
      </c>
      <c r="C32" s="24">
        <v>136</v>
      </c>
      <c r="D32" s="6">
        <v>2.75</v>
      </c>
      <c r="E32" s="25">
        <f t="shared" si="3"/>
        <v>374</v>
      </c>
      <c r="F32" s="26" t="s">
        <v>284</v>
      </c>
      <c r="G32" s="27"/>
      <c r="XFA32"/>
      <c r="XFB32"/>
      <c r="XFC32"/>
    </row>
    <row r="33" s="1" customFormat="1" spans="1:16383">
      <c r="A33" s="28"/>
      <c r="B33" s="18"/>
      <c r="C33" s="29"/>
      <c r="D33" s="15"/>
      <c r="E33" s="30"/>
      <c r="F33" s="31"/>
      <c r="G33" s="27"/>
      <c r="XFA33"/>
      <c r="XFB33"/>
      <c r="XFC33"/>
    </row>
    <row r="34" s="1" customFormat="1" ht="28.65" spans="1:16383">
      <c r="A34" s="5">
        <v>18</v>
      </c>
      <c r="B34" s="18" t="s">
        <v>86</v>
      </c>
      <c r="C34" s="5"/>
      <c r="D34" s="5"/>
      <c r="E34" s="33">
        <v>41492.33</v>
      </c>
      <c r="F34" s="5"/>
      <c r="G34" s="32"/>
      <c r="XFA34"/>
      <c r="XFB34"/>
      <c r="XFC34"/>
    </row>
    <row r="35" s="1" customFormat="1" ht="28.65" spans="1:16383">
      <c r="A35" s="5">
        <v>19</v>
      </c>
      <c r="B35" s="18" t="s">
        <v>88</v>
      </c>
      <c r="C35" s="5"/>
      <c r="D35" s="5"/>
      <c r="E35" s="33">
        <v>27405.29</v>
      </c>
      <c r="F35" s="5"/>
      <c r="G35" s="32"/>
      <c r="XFA35"/>
      <c r="XFB35"/>
      <c r="XFC35"/>
    </row>
  </sheetData>
  <mergeCells count="66">
    <mergeCell ref="A1:G1"/>
    <mergeCell ref="A3:A5"/>
    <mergeCell ref="A6:A7"/>
    <mergeCell ref="A8:A9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B3:B5"/>
    <mergeCell ref="B6:B7"/>
    <mergeCell ref="B8:B9"/>
    <mergeCell ref="B28:B29"/>
    <mergeCell ref="B30:B31"/>
    <mergeCell ref="B32:B33"/>
    <mergeCell ref="C3:C5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E3:E5"/>
    <mergeCell ref="E6:E7"/>
    <mergeCell ref="E8:E9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F6:F7"/>
    <mergeCell ref="F8:F9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35"/>
  <sheetViews>
    <sheetView workbookViewId="0">
      <selection activeCell="O2" sqref="O2"/>
    </sheetView>
  </sheetViews>
  <sheetFormatPr defaultColWidth="9" defaultRowHeight="15.3"/>
  <cols>
    <col min="1" max="1" width="4.6283185840708" style="1" customWidth="1"/>
    <col min="2" max="2" width="12.3716814159292" style="1" customWidth="1"/>
    <col min="3" max="3" width="9.6283185840708" style="1" customWidth="1"/>
    <col min="4" max="4" width="18.6283185840708" style="1" customWidth="1"/>
    <col min="5" max="5" width="12.6283185840708" style="1" customWidth="1"/>
    <col min="6" max="6" width="15.6283185840708" style="1" customWidth="1"/>
    <col min="7" max="7" width="15.5044247787611" style="1" customWidth="1"/>
    <col min="8" max="16380" width="9" style="1"/>
  </cols>
  <sheetData>
    <row r="1" s="1" customFormat="1" ht="50.1" customHeight="1" spans="1:7">
      <c r="A1" s="2" t="s">
        <v>285</v>
      </c>
      <c r="B1" s="3"/>
      <c r="C1" s="2"/>
      <c r="D1" s="2"/>
      <c r="E1" s="2"/>
      <c r="F1" s="2"/>
      <c r="G1" s="4"/>
    </row>
    <row r="2" s="1" customFormat="1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30" customHeight="1" spans="1:7">
      <c r="A3" s="6">
        <v>1</v>
      </c>
      <c r="B3" s="7" t="s">
        <v>8</v>
      </c>
      <c r="C3" s="8">
        <f>64450+90</f>
        <v>64540</v>
      </c>
      <c r="D3" s="9" t="s">
        <v>9</v>
      </c>
      <c r="E3" s="10">
        <f>36244.26+38.8</f>
        <v>36283.06</v>
      </c>
      <c r="F3" s="11"/>
      <c r="G3" s="6" t="s">
        <v>63</v>
      </c>
    </row>
    <row r="4" s="1" customFormat="1" ht="30" customHeight="1" spans="1:7">
      <c r="A4" s="12"/>
      <c r="B4" s="13"/>
      <c r="C4" s="12"/>
      <c r="D4" s="9" t="s">
        <v>11</v>
      </c>
      <c r="E4" s="12"/>
      <c r="F4" s="14" t="s">
        <v>286</v>
      </c>
      <c r="G4" s="12" t="s">
        <v>65</v>
      </c>
    </row>
    <row r="5" s="1" customFormat="1" ht="30" customHeight="1" spans="1:7">
      <c r="A5" s="15"/>
      <c r="B5" s="16"/>
      <c r="C5" s="15"/>
      <c r="D5" s="9" t="s">
        <v>14</v>
      </c>
      <c r="E5" s="15"/>
      <c r="F5" s="17"/>
      <c r="G5" s="15" t="s">
        <v>15</v>
      </c>
    </row>
    <row r="6" s="1" customFormat="1" ht="30" customHeight="1" spans="1:7">
      <c r="A6" s="5">
        <v>2</v>
      </c>
      <c r="B6" s="18" t="s">
        <v>16</v>
      </c>
      <c r="C6" s="9" t="s">
        <v>287</v>
      </c>
      <c r="D6" s="5">
        <v>0.538</v>
      </c>
      <c r="E6" s="19">
        <v>136790.8</v>
      </c>
      <c r="F6" s="20" t="s">
        <v>288</v>
      </c>
      <c r="G6" s="6"/>
    </row>
    <row r="7" s="1" customFormat="1" ht="30" customHeight="1" spans="1:7">
      <c r="A7" s="5"/>
      <c r="B7" s="18"/>
      <c r="C7" s="9" t="s">
        <v>289</v>
      </c>
      <c r="D7" s="5">
        <v>0.6656</v>
      </c>
      <c r="E7" s="19"/>
      <c r="F7" s="20"/>
      <c r="G7" s="15"/>
    </row>
    <row r="8" s="1" customFormat="1" ht="30" customHeight="1" spans="1:7">
      <c r="A8" s="5">
        <v>3</v>
      </c>
      <c r="B8" s="18" t="s">
        <v>20</v>
      </c>
      <c r="C8" s="9" t="s">
        <v>290</v>
      </c>
      <c r="D8" s="5">
        <v>0.538</v>
      </c>
      <c r="E8" s="19">
        <v>298826.34</v>
      </c>
      <c r="F8" s="20" t="s">
        <v>291</v>
      </c>
      <c r="G8" s="21"/>
    </row>
    <row r="9" s="1" customFormat="1" ht="30" customHeight="1" spans="1:7">
      <c r="A9" s="5"/>
      <c r="B9" s="18"/>
      <c r="C9" s="9" t="s">
        <v>292</v>
      </c>
      <c r="D9" s="5">
        <v>0.6656</v>
      </c>
      <c r="E9" s="19"/>
      <c r="F9" s="20"/>
      <c r="G9" s="17"/>
    </row>
    <row r="10" s="1" customFormat="1" ht="30" customHeight="1" spans="1:7">
      <c r="A10" s="5">
        <v>4</v>
      </c>
      <c r="B10" s="18" t="s">
        <v>24</v>
      </c>
      <c r="C10" s="5">
        <v>306100</v>
      </c>
      <c r="D10" s="5">
        <v>0.538</v>
      </c>
      <c r="E10" s="19">
        <f t="shared" ref="E10:E14" si="0">C10*D10</f>
        <v>164681.8</v>
      </c>
      <c r="F10" s="20" t="s">
        <v>293</v>
      </c>
      <c r="G10" s="18" t="s">
        <v>26</v>
      </c>
    </row>
    <row r="11" s="1" customFormat="1" ht="30" customHeight="1" spans="1:7">
      <c r="A11" s="5">
        <v>5</v>
      </c>
      <c r="B11" s="18" t="s">
        <v>27</v>
      </c>
      <c r="C11" s="5">
        <v>95606</v>
      </c>
      <c r="D11" s="5">
        <v>0.538</v>
      </c>
      <c r="E11" s="19">
        <f t="shared" si="0"/>
        <v>51436.028</v>
      </c>
      <c r="F11" s="20" t="s">
        <v>294</v>
      </c>
      <c r="G11" s="22" t="s">
        <v>29</v>
      </c>
    </row>
    <row r="12" s="1" customFormat="1" ht="30" customHeight="1" spans="1:7">
      <c r="A12" s="5">
        <v>6</v>
      </c>
      <c r="B12" s="18" t="s">
        <v>30</v>
      </c>
      <c r="C12" s="5">
        <v>592920</v>
      </c>
      <c r="D12" s="5">
        <v>0.538</v>
      </c>
      <c r="E12" s="19">
        <f t="shared" si="0"/>
        <v>318990.96</v>
      </c>
      <c r="F12" s="20" t="s">
        <v>295</v>
      </c>
      <c r="G12" s="18" t="s">
        <v>26</v>
      </c>
    </row>
    <row r="13" s="1" customFormat="1" ht="30" customHeight="1" spans="1:7">
      <c r="A13" s="5">
        <v>7</v>
      </c>
      <c r="B13" s="18" t="s">
        <v>32</v>
      </c>
      <c r="C13" s="5">
        <v>212400</v>
      </c>
      <c r="D13" s="5">
        <v>0.538</v>
      </c>
      <c r="E13" s="19">
        <f t="shared" si="0"/>
        <v>114271.2</v>
      </c>
      <c r="F13" s="20" t="s">
        <v>296</v>
      </c>
      <c r="G13" s="22" t="s">
        <v>29</v>
      </c>
    </row>
    <row r="14" s="1" customFormat="1" ht="30" customHeight="1" spans="1:7">
      <c r="A14" s="23">
        <v>8</v>
      </c>
      <c r="B14" s="18" t="s">
        <v>34</v>
      </c>
      <c r="C14" s="24">
        <v>14482</v>
      </c>
      <c r="D14" s="6">
        <v>2.75</v>
      </c>
      <c r="E14" s="25">
        <f t="shared" si="0"/>
        <v>39825.5</v>
      </c>
      <c r="F14" s="26" t="s">
        <v>275</v>
      </c>
      <c r="G14" s="27"/>
    </row>
    <row r="15" s="1" customFormat="1" ht="30" hidden="1" customHeight="1" spans="1:7">
      <c r="A15" s="28"/>
      <c r="B15" s="18" t="s">
        <v>36</v>
      </c>
      <c r="C15" s="29"/>
      <c r="D15" s="15"/>
      <c r="E15" s="30"/>
      <c r="F15" s="31"/>
      <c r="G15" s="27"/>
    </row>
    <row r="16" s="1" customFormat="1" ht="30" customHeight="1" spans="1:7">
      <c r="A16" s="23">
        <v>9</v>
      </c>
      <c r="B16" s="18" t="s">
        <v>37</v>
      </c>
      <c r="C16" s="24">
        <v>17696</v>
      </c>
      <c r="D16" s="6">
        <v>2.75</v>
      </c>
      <c r="E16" s="25">
        <f t="shared" ref="E16:E20" si="1">C16*D16</f>
        <v>48664</v>
      </c>
      <c r="F16" s="26" t="s">
        <v>276</v>
      </c>
      <c r="G16" s="27"/>
    </row>
    <row r="17" s="1" customFormat="1" ht="28.65" spans="1:16383">
      <c r="A17" s="28"/>
      <c r="B17" s="18" t="s">
        <v>39</v>
      </c>
      <c r="C17" s="29"/>
      <c r="D17" s="15"/>
      <c r="E17" s="30"/>
      <c r="F17" s="31"/>
      <c r="G17" s="27"/>
      <c r="XFA17"/>
      <c r="XFB17"/>
      <c r="XFC17"/>
    </row>
    <row r="18" s="1" customFormat="1" ht="28.65" spans="1:16383">
      <c r="A18" s="23">
        <v>10</v>
      </c>
      <c r="B18" s="18" t="s">
        <v>40</v>
      </c>
      <c r="C18" s="24">
        <v>3570</v>
      </c>
      <c r="D18" s="6">
        <v>2.75</v>
      </c>
      <c r="E18" s="25">
        <f t="shared" si="1"/>
        <v>9817.5</v>
      </c>
      <c r="F18" s="26" t="s">
        <v>277</v>
      </c>
      <c r="G18" s="27"/>
      <c r="XFA18"/>
      <c r="XFB18"/>
      <c r="XFC18"/>
    </row>
    <row r="19" s="1" customFormat="1" spans="1:16383">
      <c r="A19" s="28"/>
      <c r="B19" s="18" t="s">
        <v>42</v>
      </c>
      <c r="C19" s="29"/>
      <c r="D19" s="15"/>
      <c r="E19" s="30"/>
      <c r="F19" s="31"/>
      <c r="G19" s="27"/>
      <c r="XFA19"/>
      <c r="XFB19"/>
      <c r="XFC19"/>
    </row>
    <row r="20" s="1" customFormat="1" ht="28.65" spans="1:16383">
      <c r="A20" s="23">
        <v>11</v>
      </c>
      <c r="B20" s="18" t="s">
        <v>43</v>
      </c>
      <c r="C20" s="24">
        <v>11222</v>
      </c>
      <c r="D20" s="6">
        <v>2.75</v>
      </c>
      <c r="E20" s="25">
        <f t="shared" si="1"/>
        <v>30860.5</v>
      </c>
      <c r="F20" s="26" t="s">
        <v>278</v>
      </c>
      <c r="G20" s="27"/>
      <c r="XFA20"/>
      <c r="XFB20"/>
      <c r="XFC20"/>
    </row>
    <row r="21" s="1" customFormat="1" spans="1:16383">
      <c r="A21" s="28"/>
      <c r="B21" s="18" t="s">
        <v>45</v>
      </c>
      <c r="C21" s="29"/>
      <c r="D21" s="15"/>
      <c r="E21" s="30"/>
      <c r="F21" s="31"/>
      <c r="G21" s="27"/>
      <c r="XFA21"/>
      <c r="XFB21"/>
      <c r="XFC21"/>
    </row>
    <row r="22" s="1" customFormat="1" ht="28.65" spans="1:16383">
      <c r="A22" s="23">
        <v>12</v>
      </c>
      <c r="B22" s="18" t="s">
        <v>46</v>
      </c>
      <c r="C22" s="24">
        <v>599</v>
      </c>
      <c r="D22" s="6">
        <v>2.75</v>
      </c>
      <c r="E22" s="25">
        <f t="shared" ref="E22:E26" si="2">C22*D22</f>
        <v>1647.25</v>
      </c>
      <c r="F22" s="26" t="s">
        <v>279</v>
      </c>
      <c r="G22" s="27"/>
      <c r="XFA22"/>
      <c r="XFB22"/>
      <c r="XFC22"/>
    </row>
    <row r="23" s="1" customFormat="1" ht="28.65" spans="1:16383">
      <c r="A23" s="28"/>
      <c r="B23" s="18" t="s">
        <v>48</v>
      </c>
      <c r="C23" s="29"/>
      <c r="D23" s="15"/>
      <c r="E23" s="30"/>
      <c r="F23" s="31"/>
      <c r="G23" s="27"/>
      <c r="XFA23"/>
      <c r="XFB23"/>
      <c r="XFC23"/>
    </row>
    <row r="24" s="1" customFormat="1" ht="28.65" spans="1:16383">
      <c r="A24" s="23">
        <v>13</v>
      </c>
      <c r="B24" s="18" t="s">
        <v>49</v>
      </c>
      <c r="C24" s="24">
        <v>169</v>
      </c>
      <c r="D24" s="6">
        <v>2.75</v>
      </c>
      <c r="E24" s="25">
        <f t="shared" si="2"/>
        <v>464.75</v>
      </c>
      <c r="F24" s="26" t="s">
        <v>280</v>
      </c>
      <c r="G24" s="27"/>
      <c r="XFA24"/>
      <c r="XFB24"/>
      <c r="XFC24"/>
    </row>
    <row r="25" s="1" customFormat="1" spans="1:16383">
      <c r="A25" s="28"/>
      <c r="B25" s="18" t="s">
        <v>51</v>
      </c>
      <c r="C25" s="29"/>
      <c r="D25" s="15"/>
      <c r="E25" s="30"/>
      <c r="F25" s="31"/>
      <c r="G25" s="27"/>
      <c r="XFA25"/>
      <c r="XFB25"/>
      <c r="XFC25"/>
    </row>
    <row r="26" s="1" customFormat="1" ht="28.65" spans="1:16383">
      <c r="A26" s="23">
        <v>14</v>
      </c>
      <c r="B26" s="18" t="s">
        <v>52</v>
      </c>
      <c r="C26" s="24">
        <v>278</v>
      </c>
      <c r="D26" s="6">
        <v>2.75</v>
      </c>
      <c r="E26" s="25">
        <f t="shared" si="2"/>
        <v>764.5</v>
      </c>
      <c r="F26" s="26" t="s">
        <v>281</v>
      </c>
      <c r="G26" s="27"/>
      <c r="XFA26"/>
      <c r="XFB26"/>
      <c r="XFC26"/>
    </row>
    <row r="27" s="1" customFormat="1" ht="28.65" spans="1:16383">
      <c r="A27" s="28"/>
      <c r="B27" s="18" t="s">
        <v>54</v>
      </c>
      <c r="C27" s="29"/>
      <c r="D27" s="15"/>
      <c r="E27" s="30"/>
      <c r="F27" s="31"/>
      <c r="G27" s="27"/>
      <c r="XFA27"/>
      <c r="XFB27"/>
      <c r="XFC27"/>
    </row>
    <row r="28" s="1" customFormat="1" spans="1:16383">
      <c r="A28" s="23">
        <v>15</v>
      </c>
      <c r="B28" s="18" t="s">
        <v>55</v>
      </c>
      <c r="C28" s="24">
        <v>26060</v>
      </c>
      <c r="D28" s="6">
        <v>2.75</v>
      </c>
      <c r="E28" s="25">
        <f t="shared" ref="E28:E32" si="3">C28*D28</f>
        <v>71665</v>
      </c>
      <c r="F28" s="26" t="s">
        <v>282</v>
      </c>
      <c r="G28" s="27"/>
      <c r="XFA28"/>
      <c r="XFB28"/>
      <c r="XFC28"/>
    </row>
    <row r="29" s="1" customFormat="1" spans="1:16383">
      <c r="A29" s="28"/>
      <c r="B29" s="18"/>
      <c r="C29" s="29"/>
      <c r="D29" s="15"/>
      <c r="E29" s="30"/>
      <c r="F29" s="31"/>
      <c r="G29" s="27"/>
      <c r="XFA29"/>
      <c r="XFB29"/>
      <c r="XFC29"/>
    </row>
    <row r="30" s="1" customFormat="1" spans="1:16383">
      <c r="A30" s="23">
        <v>16</v>
      </c>
      <c r="B30" s="18" t="s">
        <v>57</v>
      </c>
      <c r="C30" s="24">
        <v>40766</v>
      </c>
      <c r="D30" s="6">
        <v>2.75</v>
      </c>
      <c r="E30" s="25">
        <f t="shared" si="3"/>
        <v>112106.5</v>
      </c>
      <c r="F30" s="26" t="s">
        <v>283</v>
      </c>
      <c r="G30" s="27"/>
      <c r="XFA30"/>
      <c r="XFB30"/>
      <c r="XFC30"/>
    </row>
    <row r="31" s="1" customFormat="1" spans="1:16383">
      <c r="A31" s="28"/>
      <c r="B31" s="18"/>
      <c r="C31" s="29"/>
      <c r="D31" s="15"/>
      <c r="E31" s="30"/>
      <c r="F31" s="31"/>
      <c r="G31" s="27"/>
      <c r="XFA31"/>
      <c r="XFB31"/>
      <c r="XFC31"/>
    </row>
    <row r="32" s="1" customFormat="1" spans="1:16383">
      <c r="A32" s="23">
        <v>17</v>
      </c>
      <c r="B32" s="18" t="s">
        <v>59</v>
      </c>
      <c r="C32" s="24">
        <v>136</v>
      </c>
      <c r="D32" s="6">
        <v>2.75</v>
      </c>
      <c r="E32" s="25">
        <f t="shared" si="3"/>
        <v>374</v>
      </c>
      <c r="F32" s="26" t="s">
        <v>284</v>
      </c>
      <c r="G32" s="27"/>
      <c r="XFA32"/>
      <c r="XFB32"/>
      <c r="XFC32"/>
    </row>
    <row r="33" s="1" customFormat="1" spans="1:16383">
      <c r="A33" s="28"/>
      <c r="B33" s="18"/>
      <c r="C33" s="29"/>
      <c r="D33" s="15"/>
      <c r="E33" s="30"/>
      <c r="F33" s="31"/>
      <c r="G33" s="27"/>
      <c r="XFA33"/>
      <c r="XFB33"/>
      <c r="XFC33"/>
    </row>
    <row r="34" s="1" customFormat="1" ht="28.65" spans="1:16383">
      <c r="A34" s="5">
        <v>18</v>
      </c>
      <c r="B34" s="18" t="s">
        <v>86</v>
      </c>
      <c r="C34" s="5"/>
      <c r="D34" s="5"/>
      <c r="E34" s="32"/>
      <c r="F34" s="5"/>
      <c r="G34" s="32"/>
      <c r="XFA34"/>
      <c r="XFB34"/>
      <c r="XFC34"/>
    </row>
    <row r="35" s="1" customFormat="1" ht="28.65" spans="1:16383">
      <c r="A35" s="5">
        <v>19</v>
      </c>
      <c r="B35" s="18" t="s">
        <v>88</v>
      </c>
      <c r="C35" s="5"/>
      <c r="D35" s="5"/>
      <c r="E35" s="32"/>
      <c r="F35" s="5"/>
      <c r="G35" s="32"/>
      <c r="XFA35"/>
      <c r="XFB35"/>
      <c r="XFC35"/>
    </row>
  </sheetData>
  <mergeCells count="66">
    <mergeCell ref="A1:G1"/>
    <mergeCell ref="A3:A5"/>
    <mergeCell ref="A6:A7"/>
    <mergeCell ref="A8:A9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B3:B5"/>
    <mergeCell ref="B6:B7"/>
    <mergeCell ref="B8:B9"/>
    <mergeCell ref="B28:B29"/>
    <mergeCell ref="B30:B31"/>
    <mergeCell ref="B32:B33"/>
    <mergeCell ref="C3:C5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E3:E5"/>
    <mergeCell ref="E6:E7"/>
    <mergeCell ref="E8:E9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F6:F7"/>
    <mergeCell ref="F8:F9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</cp:lastModifiedBy>
  <dcterms:created xsi:type="dcterms:W3CDTF">2024-03-21T06:43:00Z</dcterms:created>
  <dcterms:modified xsi:type="dcterms:W3CDTF">2024-05-23T02:00:35Z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4BD287D07EDE4812A0F03DCCD236DEBF_11</vt:lpwstr>
  </property>
  <property fmtid="{D5CDD505-2E9C-101B-9397-08002B2CF9AE}" pid="3" name="KSOProductBuildVer">
    <vt:lpwstr>2052-12.1.0.16929</vt:lpwstr>
  </property>
</Properties>
</file>